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j\Documents\veřejné zakázky\Uzbecká\"/>
    </mc:Choice>
  </mc:AlternateContent>
  <bookViews>
    <workbookView xWindow="0" yWindow="0" windowWidth="28800" windowHeight="12330"/>
  </bookViews>
  <sheets>
    <sheet name="Rekapitulace" sheetId="1" r:id="rId1"/>
    <sheet name="Rozpočet" sheetId="2" r:id="rId2"/>
  </sheets>
  <definedNames>
    <definedName name="_xlnm.Print_Titles" localSheetId="0">Rekapitulace!1:6</definedName>
    <definedName name="_xlnm.Print_Titles" localSheetId="1">Rozpočet!$1:$6</definedName>
  </definedNames>
  <calcPr calcId="179017"/>
</workbook>
</file>

<file path=xl/calcChain.xml><?xml version="1.0" encoding="utf-8"?>
<calcChain xmlns="http://schemas.openxmlformats.org/spreadsheetml/2006/main">
  <c r="F145" i="2" l="1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3" i="2"/>
  <c r="F102" i="2"/>
  <c r="F101" i="2"/>
  <c r="F100" i="2"/>
  <c r="F99" i="2"/>
  <c r="F98" i="2"/>
  <c r="F97" i="2"/>
  <c r="F91" i="2"/>
  <c r="F92" i="2" s="1"/>
  <c r="F85" i="2"/>
  <c r="F84" i="2"/>
  <c r="F83" i="2"/>
  <c r="F82" i="2"/>
  <c r="F76" i="2"/>
  <c r="F75" i="2"/>
  <c r="F69" i="2"/>
  <c r="F68" i="2"/>
  <c r="F67" i="2"/>
  <c r="F66" i="2"/>
  <c r="F65" i="2"/>
  <c r="F64" i="2"/>
  <c r="F63" i="2"/>
  <c r="F62" i="2"/>
  <c r="F61" i="2"/>
  <c r="F54" i="2"/>
  <c r="F53" i="2"/>
  <c r="F52" i="2"/>
  <c r="F51" i="2"/>
  <c r="F45" i="2"/>
  <c r="F44" i="2"/>
  <c r="F43" i="2"/>
  <c r="F42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C20" i="1" l="1"/>
  <c r="C16" i="1"/>
  <c r="F77" i="2"/>
  <c r="C15" i="1"/>
  <c r="C19" i="1"/>
  <c r="C13" i="1"/>
  <c r="C14" i="1"/>
  <c r="F70" i="2"/>
  <c r="C18" i="1"/>
  <c r="C21" i="1"/>
  <c r="C22" i="1"/>
  <c r="F86" i="2"/>
  <c r="F124" i="2"/>
  <c r="F37" i="2"/>
  <c r="F46" i="2"/>
  <c r="F55" i="2"/>
  <c r="F104" i="2"/>
  <c r="C17" i="1"/>
  <c r="F146" i="2"/>
  <c r="C23" i="1" l="1"/>
</calcChain>
</file>

<file path=xl/sharedStrings.xml><?xml version="1.0" encoding="utf-8"?>
<sst xmlns="http://schemas.openxmlformats.org/spreadsheetml/2006/main" count="419" uniqueCount="140">
  <si>
    <t>STAVBA:</t>
  </si>
  <si>
    <t>REKONSTRUKCE BYTOVÉ JEDNOTKY č. 566/35, UZBECKÁ 26, BRNO</t>
  </si>
  <si>
    <t>OBJEKT:</t>
  </si>
  <si>
    <t/>
  </si>
  <si>
    <t>ČÁST:</t>
  </si>
  <si>
    <t>ELEKTROINSTALACE - SILNOPROUD, SLABOPROUD</t>
  </si>
  <si>
    <t>Č. P.</t>
  </si>
  <si>
    <t>ZKRÁCENÝ POPIS</t>
  </si>
  <si>
    <t>CELKEM</t>
  </si>
  <si>
    <t>CELKOVÁ REKAPITULACE NÁKLADŮ</t>
  </si>
  <si>
    <t>1.</t>
  </si>
  <si>
    <t>SILNOPROUD - MATERIÁL NOSNÝ</t>
  </si>
  <si>
    <t>2.</t>
  </si>
  <si>
    <t>SILNOPROUD - SVÍTIDLA VČ. ZDROJŮ</t>
  </si>
  <si>
    <t>3.</t>
  </si>
  <si>
    <t>SILNOPROUD - MONTÁŽNÍ PRÁCE</t>
  </si>
  <si>
    <t>4.</t>
  </si>
  <si>
    <t>SILNOPROUD - DODÁVKA ROZVADĚČŮ</t>
  </si>
  <si>
    <t>5.</t>
  </si>
  <si>
    <t>SILNOPROUD - DOPRAVA</t>
  </si>
  <si>
    <t>6.</t>
  </si>
  <si>
    <t>SILNOPROUD - HODINOVÁ ZÚČTOVACÍ SAZBA HZS</t>
  </si>
  <si>
    <t>7.</t>
  </si>
  <si>
    <t>SILNOPROUD - REVIZE</t>
  </si>
  <si>
    <t>8.</t>
  </si>
  <si>
    <t>SLABOPROUD - TELEVIZNÍ ROZVODY</t>
  </si>
  <si>
    <t>9.</t>
  </si>
  <si>
    <t>SLABOPROUD - DATOVÉ ROZVODY</t>
  </si>
  <si>
    <t>10.</t>
  </si>
  <si>
    <t>SLABOPROUD - ELEKTRONICKÁ ZABEZPEČOVACÍ SIGNALIZACE</t>
  </si>
  <si>
    <t>CELKOVÝ NÁKLAD KČ:</t>
  </si>
  <si>
    <t>UVEDENÉ CENY NEZAHRNUJÍ DPH.</t>
  </si>
  <si>
    <t>VYPRACOVAL: Ing. Vojtěch Florian</t>
  </si>
  <si>
    <t>M.J.</t>
  </si>
  <si>
    <t>MNOŽSTVÍ</t>
  </si>
  <si>
    <t>JEDN. CENA</t>
  </si>
  <si>
    <t>TRUBKA MONOFLEX MNF 16</t>
  </si>
  <si>
    <t>M</t>
  </si>
  <si>
    <t>TRUBKA MONOFLEX MNF 20</t>
  </si>
  <si>
    <t>KRABICE PŘÍSTROJOVÁ KP 67 - ZDIVO</t>
  </si>
  <si>
    <t>KS</t>
  </si>
  <si>
    <t>KRABICE PŘÍSTROJOVÁ KP 67 - SDK</t>
  </si>
  <si>
    <t>KRABICE ROZVODNÁ KU 68-1903, S VÍČKEM A SVORKOVNICÍ</t>
  </si>
  <si>
    <t>KRABICE S PRŮCHODKAMI 8101, IP 54, ACD</t>
  </si>
  <si>
    <t>KRABICE S PRŮCHODKAMI 8111, IP 54, ACD</t>
  </si>
  <si>
    <t>KABEL CYKYJ 3x1,5</t>
  </si>
  <si>
    <t>KABEL CYKYJ 3x2,5</t>
  </si>
  <si>
    <t>KABEL CYKYJ 5x1,5</t>
  </si>
  <si>
    <t>11.</t>
  </si>
  <si>
    <t>KABEL CYKYJ 5x2,5</t>
  </si>
  <si>
    <t>12.</t>
  </si>
  <si>
    <t>KABEL CYKYJ 5x6</t>
  </si>
  <si>
    <t>13.</t>
  </si>
  <si>
    <t>KABEL CYKYO 3x1,5</t>
  </si>
  <si>
    <t>14.</t>
  </si>
  <si>
    <t>KABEL CYKYO 5x1,5</t>
  </si>
  <si>
    <t>15.</t>
  </si>
  <si>
    <t>ŠŇŮRA H07RN-F 3x1,5</t>
  </si>
  <si>
    <t>16.</t>
  </si>
  <si>
    <t>ŠŇŮRA H07RN-F 3x2,5</t>
  </si>
  <si>
    <t>17.</t>
  </si>
  <si>
    <t>ŠŇŮRA H07RN-F 5x1,5</t>
  </si>
  <si>
    <t>18.</t>
  </si>
  <si>
    <t>ŠŇŮRA H07RN-F 5x2,5</t>
  </si>
  <si>
    <t>19.</t>
  </si>
  <si>
    <t>VYPÍNAČ č.1, 250 V, 10 A, VČ. RÁMEČKU</t>
  </si>
  <si>
    <t>20.</t>
  </si>
  <si>
    <t>VYPÍNAČ č.5, 250 V, 10 A, VČ. RÁMEČKU</t>
  </si>
  <si>
    <t>21.</t>
  </si>
  <si>
    <t>VYPÍNAČ č.6+6, 250 V, 10 A, VČ. RÁMEČKU</t>
  </si>
  <si>
    <t>22.</t>
  </si>
  <si>
    <t>OVLADAČ ZAPÍNACÍ, 1/0, 1/0So, 1/0S, 250 V, 10 A, 
VČ. RÁMEČKU</t>
  </si>
  <si>
    <t>23.</t>
  </si>
  <si>
    <t>SVORKOVNICE PĚTIPÓLOVÁ S KRYTEM A VÝVODKOU, 
PRO POHYBLIVÝ PŘÍVOD, VČ. RÁMEČKU, 16 A, 400 V</t>
  </si>
  <si>
    <t>24.</t>
  </si>
  <si>
    <t>ZÁSUVKA JEDNONÁSOBNÁ, 250 V, 16 A, VČ. RÁMEČKU</t>
  </si>
  <si>
    <t>25.</t>
  </si>
  <si>
    <t>ČASOVÉ RELÉ DO PŘÍSTROJ. KRABICE KP 67, DT3</t>
  </si>
  <si>
    <t>26.</t>
  </si>
  <si>
    <t>SNÍMAČ POHYBU PD3N-1C-SM, BEG LUXOMAT</t>
  </si>
  <si>
    <t>27.</t>
  </si>
  <si>
    <t>SNÍMAČ POHYBU PD3N-2C-SM, BEG LUXOMAT</t>
  </si>
  <si>
    <t>28.</t>
  </si>
  <si>
    <t>PODRUŽNÝ MATERIÁL</t>
  </si>
  <si>
    <t>KPL</t>
  </si>
  <si>
    <t>CELKEM KČ:</t>
  </si>
  <si>
    <t>A - SVÍTIDLO PŘÍSAZNÉ, 1x E27 LED 10 W, 2700 K, IP 20, 
OPÁLOVÉ TŘÍVRSTVÉ SKLO, PRŮMĚR 255 mm</t>
  </si>
  <si>
    <t>B - SVÍTIDLO PŘÍSAZNÉ, 3x E27 LED 10 W, 2700 K, IP 20, 
OPÁLOVÉ TŘÍVRSTVÉ SKLO, PRŮMĚR 490 mm</t>
  </si>
  <si>
    <t>C - SVÍTIDLO PŘÍSAZNÉ, 2x E27 LED 14 W, 2700 K, IP 44, 
OPÁLOVÉ TŘÍVRSTVÉ SKLO, PRŮMĚR 350 mm</t>
  </si>
  <si>
    <t>D - SVÍTIDLO PŘÍSAZNÉ, LINEÁRNÍ, LED 28 W, 2700 K, IP 44, 
LEPENÝ OPÁLOVÝ DIFUSOR</t>
  </si>
  <si>
    <t>MONTÁŽNÍ PRÁCE DLE KAPITOLY "MATERIÁL NOSNÝ"</t>
  </si>
  <si>
    <t>MONTÁŽ SVÍTIDLA</t>
  </si>
  <si>
    <t>PŘIDRUŽENÉ PRACOVNÍ VÝKONY</t>
  </si>
  <si>
    <t>UKONČENÍ VODIČŮ V ROZVADĚČI
DLE KAPITOLY "DODÁVKA ROZVADĚČŮ"</t>
  </si>
  <si>
    <t>ROZVADĚČ RB</t>
  </si>
  <si>
    <t>TYPIZOVANÁ OCEP SKŘÍŇ NA POVRCH, ROZM.: 500x300x110, IP 30/20, VČ. PŘÍSLUŠENSTVÍ, SCHRACK</t>
  </si>
  <si>
    <t>PROUDOVÝ CHRÁNIČ FI 25/4/0,03</t>
  </si>
  <si>
    <t>PŘEPĚŤOVÁ OCHRANA, T2 (C), TNS, 3+N PÓL, 12,5 kA</t>
  </si>
  <si>
    <t>JISTIČ LSN 10B/1</t>
  </si>
  <si>
    <t>JISTIČ LSN 16B/1</t>
  </si>
  <si>
    <t>JISTIČ LSN 16B/3</t>
  </si>
  <si>
    <t>ŠTÍTEK OZNAČOVACÍ</t>
  </si>
  <si>
    <t>PODRUŽNÝ MATERIÁL (PŘÍPOJNICE, Cu LANA, MŮSTKY PE, N ...)</t>
  </si>
  <si>
    <t>KOMPLETACE ROZVADĚČE</t>
  </si>
  <si>
    <t>MIMOSTAVENIŠTNÍ DOPRAVA DLE KAPITOLY 
"DODÁVKA ROZVADĚČŮ"</t>
  </si>
  <si>
    <t>VNITROSTAVENIŠTNÍ DOPRAVA DLE KAPITOLY 
"DODÁVKA ROZVADĚČŮ"</t>
  </si>
  <si>
    <t>PRÁCE SPOJENÉ S DEMONTÁŽNÍ STÁV. ZAŘÍZENÍ</t>
  </si>
  <si>
    <t>HOD</t>
  </si>
  <si>
    <t>KOORDINACE POSTUPU PRACÍ S OSTATNÍMI PROFESEMI</t>
  </si>
  <si>
    <t>PRÁCE SPOJENÉ SE ZABEZPEČENÍM MONTÁŽNÍCH PRACOVIŠŤ</t>
  </si>
  <si>
    <t>STAVEBNÍ PŘÍPOMOCE (JÁDROVÉ VRTÁNÍ, DRÁŽKY V BETONU, 
HRUBÉ ZAPRAVENÍ)</t>
  </si>
  <si>
    <t>PROVEDENÍ VÝCHOZÍ REVIZE A VYPRACOVÁNÍ REVIZNÍ ZPRÁVY</t>
  </si>
  <si>
    <t>KOAX. KABEL H121 Cu, BELDEN</t>
  </si>
  <si>
    <t>ZÁSUVKA TV+R+SAT, VČ. RÁMEČKU</t>
  </si>
  <si>
    <t>UKONČENÍ - FORMA NA KOAX H121</t>
  </si>
  <si>
    <t>MONTÁŽNÍ PRÁCE</t>
  </si>
  <si>
    <t>KRABICE ODBOČNÁ KU 68-1902</t>
  </si>
  <si>
    <t>KABEL UTP 4x2x0,5 CAT 5E</t>
  </si>
  <si>
    <t>ZÁSUVKA DATOVÁ, 1x RJ 45, VČ. RÁMEČKU, BEZ KEYSTONE</t>
  </si>
  <si>
    <t>ZÁSUVKA DATOVÁ, 2x RJ 45, VČ. RÁMEČKU, BEZ KEYSTONE</t>
  </si>
  <si>
    <t>KEYSTONE RJ 45, CAT 5E, STÍNĚNÝ</t>
  </si>
  <si>
    <t>DIN PATCH PANEL 1-PORTOVÝ BEZ KEYSTONE
DO BYTOVÉHO SLP ROZVADĚČE RS</t>
  </si>
  <si>
    <t>KEYSTONE RJ 45, CAT 5E, STÍNĚNÝ, PRO DIN PATCH PANEL</t>
  </si>
  <si>
    <t>TYPIZOVANÝ OCEP ROZVADĚČ NA POVRCH, MULTIMEDIÁLNÍ
ROZVODNICE, ROZM.: 500x300x110, SCHRACK</t>
  </si>
  <si>
    <t>SOKLOVÁ ZÁSUVKA 230 V, 16 A, DIN, RO ROZVODNICE SLP</t>
  </si>
  <si>
    <t>UKONČENÍ - FORMA NA KABELU UTP</t>
  </si>
  <si>
    <t>VÍCEÚČELOVÁ MONTÁŽNÍ KRABICE, TYP: JA-190PL, JABLOTRON</t>
  </si>
  <si>
    <t>ÚSTŘEDNA EZS VČ. RÁDIOVÉHO MODULU, LAN, JABLOTRON 100</t>
  </si>
  <si>
    <t>AKUMULÁTOROVÁ BATERIE S OLOVĚNÝM GELEM,
2,2 Ah, 12 V</t>
  </si>
  <si>
    <t>KLÁVESNICE LCD, SBĚRNICOVÁ S RFID ČTEČKOU</t>
  </si>
  <si>
    <t>OVLÁDACÍ SEGMENT KLÁVESNICE</t>
  </si>
  <si>
    <t>SIRÉNA VNITŘNÍ, SBĚRNICOVÁ</t>
  </si>
  <si>
    <t>PASIVNÍ INFRAČERVENÝ DETEKTOR NÁSTĚNNÝ, VNITŘNÍ,
SBĚRNICOVÝ</t>
  </si>
  <si>
    <t>SBĚRNICOVÝ MAGNETICKÝ DETEKTOR OTEVŘENÍ</t>
  </si>
  <si>
    <t>KOMBINOVANÝ DETEKTOR KOUŘE A TEPLOTY SBĚRNICOVÝ, 
VČ. BATERIE A SIRÉNY</t>
  </si>
  <si>
    <t>INSTALAČNÍ KABEL PRO SYSTÉM JA-100, TYP: CC-01, JABLOTRON
1x2x0,5 a 1x2x0,8</t>
  </si>
  <si>
    <t>VODIČ CYA 4 zž</t>
  </si>
  <si>
    <t>OŽIVENÍ, PROGRAMOVÁNÍ</t>
  </si>
  <si>
    <t>ZAŠKOLENÍ OBSLUHY</t>
  </si>
  <si>
    <t>DATUM: 2018-05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</si>
</sst>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name val="Calibri"/>
    </font>
    <font>
      <sz val="11"/>
      <name val="Arial CE"/>
    </font>
    <font>
      <sz val="10"/>
      <name val="Arial CE"/>
    </font>
    <font>
      <sz val="8"/>
      <name val="Arial CE"/>
    </font>
    <font>
      <sz val="9"/>
      <name val="Arial CE"/>
    </font>
    <font>
      <b/>
      <sz val="9"/>
      <name val="Arial CE"/>
    </font>
    <font>
      <sz val="12"/>
      <name val="Arial CE"/>
    </font>
    <font>
      <sz val="14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wrapText="1"/>
    </xf>
    <xf numFmtId="164" fontId="4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B42" sqref="B42"/>
    </sheetView>
  </sheetViews>
  <sheetFormatPr defaultRowHeight="15" x14ac:dyDescent="0.25"/>
  <cols>
    <col min="1" max="1" width="6.28515625" customWidth="1"/>
    <col min="2" max="2" width="69.28515625" customWidth="1"/>
    <col min="3" max="3" width="16.140625" customWidth="1"/>
  </cols>
  <sheetData>
    <row r="1" spans="1:3" s="2" customFormat="1" ht="12.75" x14ac:dyDescent="0.2">
      <c r="A1" s="4" t="s">
        <v>0</v>
      </c>
      <c r="B1" s="7" t="s">
        <v>1</v>
      </c>
      <c r="C1" s="7"/>
    </row>
    <row r="2" spans="1:3" s="2" customFormat="1" ht="12.75" x14ac:dyDescent="0.2">
      <c r="A2" s="4" t="s">
        <v>2</v>
      </c>
      <c r="B2" s="8" t="s">
        <v>3</v>
      </c>
      <c r="C2" s="7"/>
    </row>
    <row r="3" spans="1:3" s="2" customFormat="1" ht="12.75" x14ac:dyDescent="0.2">
      <c r="A3" s="4" t="s">
        <v>4</v>
      </c>
      <c r="B3" s="8" t="s">
        <v>5</v>
      </c>
      <c r="C3" s="7"/>
    </row>
    <row r="4" spans="1:3" s="2" customFormat="1" ht="3" customHeight="1" x14ac:dyDescent="0.2">
      <c r="A4" s="2" t="s">
        <v>3</v>
      </c>
    </row>
    <row r="5" spans="1:3" s="9" customFormat="1" ht="12.75" x14ac:dyDescent="0.25">
      <c r="A5" s="11" t="s">
        <v>6</v>
      </c>
      <c r="B5" s="11" t="s">
        <v>7</v>
      </c>
      <c r="C5" s="12" t="s">
        <v>8</v>
      </c>
    </row>
    <row r="6" spans="1:3" s="2" customFormat="1" ht="18" customHeight="1" x14ac:dyDescent="0.2">
      <c r="A6" s="13" t="s">
        <v>3</v>
      </c>
      <c r="B6" s="13"/>
      <c r="C6" s="13"/>
    </row>
    <row r="7" spans="1:3" s="2" customFormat="1" ht="18" customHeight="1" x14ac:dyDescent="0.2">
      <c r="A7" s="13" t="s">
        <v>3</v>
      </c>
      <c r="B7" s="13"/>
      <c r="C7" s="13"/>
    </row>
    <row r="8" spans="1:3" s="2" customFormat="1" ht="18" customHeight="1" x14ac:dyDescent="0.2">
      <c r="A8" s="13" t="s">
        <v>3</v>
      </c>
      <c r="B8" s="13"/>
      <c r="C8" s="13"/>
    </row>
    <row r="9" spans="1:3" s="14" customFormat="1" ht="18" customHeight="1" x14ac:dyDescent="0.2">
      <c r="A9" s="14" t="s">
        <v>3</v>
      </c>
      <c r="B9" s="14" t="s">
        <v>9</v>
      </c>
    </row>
    <row r="10" spans="1:3" s="2" customFormat="1" ht="18" customHeight="1" x14ac:dyDescent="0.2">
      <c r="A10" s="13" t="s">
        <v>3</v>
      </c>
      <c r="B10" s="13"/>
      <c r="C10" s="13"/>
    </row>
    <row r="11" spans="1:3" s="2" customFormat="1" ht="18" customHeight="1" x14ac:dyDescent="0.2">
      <c r="A11" s="13" t="s">
        <v>3</v>
      </c>
      <c r="B11" s="13"/>
      <c r="C11" s="13"/>
    </row>
    <row r="12" spans="1:3" s="2" customFormat="1" ht="18" customHeight="1" x14ac:dyDescent="0.2">
      <c r="A12" s="13" t="s">
        <v>3</v>
      </c>
      <c r="B12" s="13"/>
      <c r="C12" s="13"/>
    </row>
    <row r="13" spans="1:3" s="16" customFormat="1" ht="18" x14ac:dyDescent="0.25">
      <c r="A13" s="6" t="s">
        <v>10</v>
      </c>
      <c r="B13" s="7" t="s">
        <v>11</v>
      </c>
      <c r="C13" s="17">
        <f>SUM(Rozpočet!F9+Rozpočet!F10+Rozpočet!F11+Rozpočet!F12+Rozpočet!F13+Rozpočet!F14+Rozpočet!F15+Rozpočet!F16+Rozpočet!F17+Rozpočet!F18+Rozpočet!F19+Rozpočet!F20+Rozpočet!F21+Rozpočet!F22+Rozpočet!F23+Rozpočet!F24+Rozpočet!F25+Rozpočet!F26+Rozpočet!F27+Rozpočet!F28+Rozpočet!F29+Rozpočet!F30+Rozpočet!F31+Rozpočet!F32+Rozpočet!F33+Rozpočet!F34+Rozpočet!F35+Rozpočet!F36)</f>
        <v>0</v>
      </c>
    </row>
    <row r="14" spans="1:3" s="16" customFormat="1" ht="18" x14ac:dyDescent="0.25">
      <c r="A14" s="6" t="s">
        <v>12</v>
      </c>
      <c r="B14" s="7" t="s">
        <v>13</v>
      </c>
      <c r="C14" s="17">
        <f>SUM(Rozpočet!F42+Rozpočet!F43+Rozpočet!F44+Rozpočet!F45)</f>
        <v>0</v>
      </c>
    </row>
    <row r="15" spans="1:3" s="16" customFormat="1" ht="18" x14ac:dyDescent="0.25">
      <c r="A15" s="6" t="s">
        <v>14</v>
      </c>
      <c r="B15" s="7" t="s">
        <v>15</v>
      </c>
      <c r="C15" s="17">
        <f>SUM(Rozpočet!F51+Rozpočet!F52+Rozpočet!F53+Rozpočet!F54)</f>
        <v>0</v>
      </c>
    </row>
    <row r="16" spans="1:3" s="16" customFormat="1" ht="18" x14ac:dyDescent="0.25">
      <c r="A16" s="6" t="s">
        <v>16</v>
      </c>
      <c r="B16" s="7" t="s">
        <v>17</v>
      </c>
      <c r="C16" s="17">
        <f>SUM(Rozpočet!F61+Rozpočet!F62+Rozpočet!F63+Rozpočet!F64+Rozpočet!F65+Rozpočet!F66+Rozpočet!F67+Rozpočet!F68+Rozpočet!F69)</f>
        <v>0</v>
      </c>
    </row>
    <row r="17" spans="1:3" s="16" customFormat="1" ht="18" x14ac:dyDescent="0.25">
      <c r="A17" s="6" t="s">
        <v>18</v>
      </c>
      <c r="B17" s="7" t="s">
        <v>19</v>
      </c>
      <c r="C17" s="17">
        <f>SUM(Rozpočet!F75+Rozpočet!F76)</f>
        <v>0</v>
      </c>
    </row>
    <row r="18" spans="1:3" s="16" customFormat="1" ht="18" x14ac:dyDescent="0.25">
      <c r="A18" s="6" t="s">
        <v>20</v>
      </c>
      <c r="B18" s="7" t="s">
        <v>21</v>
      </c>
      <c r="C18" s="17">
        <f>SUM(Rozpočet!F82+Rozpočet!F83+Rozpočet!F84+Rozpočet!F85)</f>
        <v>0</v>
      </c>
    </row>
    <row r="19" spans="1:3" s="16" customFormat="1" ht="18" x14ac:dyDescent="0.25">
      <c r="A19" s="6" t="s">
        <v>22</v>
      </c>
      <c r="B19" s="7" t="s">
        <v>23</v>
      </c>
      <c r="C19" s="17">
        <f>SUM(Rozpočet!F91)</f>
        <v>0</v>
      </c>
    </row>
    <row r="20" spans="1:3" s="16" customFormat="1" ht="18" x14ac:dyDescent="0.25">
      <c r="A20" s="6" t="s">
        <v>24</v>
      </c>
      <c r="B20" s="7" t="s">
        <v>25</v>
      </c>
      <c r="C20" s="17">
        <f>SUM(Rozpočet!F97+Rozpočet!F98+Rozpočet!F99+Rozpočet!F100+Rozpočet!F101+Rozpočet!F102+Rozpočet!F103)</f>
        <v>0</v>
      </c>
    </row>
    <row r="21" spans="1:3" s="16" customFormat="1" ht="18" x14ac:dyDescent="0.25">
      <c r="A21" s="6" t="s">
        <v>26</v>
      </c>
      <c r="B21" s="7" t="s">
        <v>27</v>
      </c>
      <c r="C21" s="17">
        <f>SUM(Rozpočet!F109+Rozpočet!F110+Rozpočet!F111+Rozpočet!F112+Rozpočet!F113+Rozpočet!F114+Rozpočet!F115+Rozpočet!F116+Rozpočet!F117+Rozpočet!F118+Rozpočet!F119+Rozpočet!F120+Rozpočet!F121+Rozpočet!F122+Rozpočet!F123)</f>
        <v>0</v>
      </c>
    </row>
    <row r="22" spans="1:3" s="16" customFormat="1" ht="18" x14ac:dyDescent="0.25">
      <c r="A22" s="6" t="s">
        <v>28</v>
      </c>
      <c r="B22" s="7" t="s">
        <v>29</v>
      </c>
      <c r="C22" s="17">
        <f>SUM(Rozpočet!F129+Rozpočet!F130+Rozpočet!F131+Rozpočet!F132+Rozpočet!F133+Rozpočet!F134+Rozpočet!F135+Rozpočet!F136+Rozpočet!F137+Rozpočet!F138+Rozpočet!F139+Rozpočet!F140+Rozpočet!F141+Rozpočet!F142+Rozpočet!F143+Rozpočet!F144+Rozpočet!F145)</f>
        <v>0</v>
      </c>
    </row>
    <row r="23" spans="1:3" s="15" customFormat="1" ht="18" x14ac:dyDescent="0.25">
      <c r="A23" s="18" t="s">
        <v>28</v>
      </c>
      <c r="B23" s="19" t="s">
        <v>30</v>
      </c>
      <c r="C23" s="20">
        <f>SUM(C13:C22)</f>
        <v>0</v>
      </c>
    </row>
    <row r="24" spans="1:3" s="2" customFormat="1" ht="18" customHeight="1" x14ac:dyDescent="0.2">
      <c r="A24" s="13" t="s">
        <v>3</v>
      </c>
      <c r="B24" s="13"/>
      <c r="C24" s="13"/>
    </row>
    <row r="25" spans="1:3" s="2" customFormat="1" ht="18" customHeight="1" x14ac:dyDescent="0.2">
      <c r="A25" s="13" t="s">
        <v>3</v>
      </c>
      <c r="B25" s="13"/>
      <c r="C25" s="13"/>
    </row>
    <row r="26" spans="1:3" s="2" customFormat="1" ht="18" customHeight="1" x14ac:dyDescent="0.2">
      <c r="A26" s="13" t="s">
        <v>3</v>
      </c>
      <c r="B26" s="13"/>
      <c r="C26" s="13"/>
    </row>
    <row r="27" spans="1:3" s="2" customFormat="1" ht="18" customHeight="1" x14ac:dyDescent="0.2">
      <c r="A27" s="13" t="s">
        <v>3</v>
      </c>
      <c r="B27" s="13"/>
      <c r="C27" s="13"/>
    </row>
    <row r="28" spans="1:3" s="6" customFormat="1" ht="18" customHeight="1" x14ac:dyDescent="0.25">
      <c r="A28" s="6" t="s">
        <v>3</v>
      </c>
      <c r="B28" s="6" t="s">
        <v>31</v>
      </c>
    </row>
    <row r="29" spans="1:3" s="2" customFormat="1" ht="18" customHeight="1" x14ac:dyDescent="0.2">
      <c r="A29" s="13" t="s">
        <v>3</v>
      </c>
      <c r="B29" s="13"/>
      <c r="C29" s="13"/>
    </row>
    <row r="30" spans="1:3" s="2" customFormat="1" ht="18" customHeight="1" x14ac:dyDescent="0.2">
      <c r="A30" s="13" t="s">
        <v>3</v>
      </c>
      <c r="B30" s="13"/>
      <c r="C30" s="13"/>
    </row>
    <row r="31" spans="1:3" s="2" customFormat="1" ht="18" customHeight="1" x14ac:dyDescent="0.2">
      <c r="A31" s="13" t="s">
        <v>3</v>
      </c>
      <c r="B31" s="13"/>
      <c r="C31" s="13"/>
    </row>
    <row r="32" spans="1:3" s="2" customFormat="1" ht="18" customHeight="1" x14ac:dyDescent="0.2">
      <c r="A32" s="13" t="s">
        <v>3</v>
      </c>
      <c r="B32" s="13"/>
      <c r="C32" s="13"/>
    </row>
    <row r="33" spans="1:3" s="2" customFormat="1" ht="18" customHeight="1" x14ac:dyDescent="0.2">
      <c r="A33" s="13" t="s">
        <v>3</v>
      </c>
      <c r="B33" s="13"/>
      <c r="C33" s="13"/>
    </row>
    <row r="34" spans="1:3" s="2" customFormat="1" ht="18" customHeight="1" x14ac:dyDescent="0.2">
      <c r="A34" s="13" t="s">
        <v>3</v>
      </c>
      <c r="B34" s="13"/>
      <c r="C34" s="13"/>
    </row>
    <row r="35" spans="1:3" s="2" customFormat="1" ht="18" customHeight="1" x14ac:dyDescent="0.2">
      <c r="A35" s="13" t="s">
        <v>3</v>
      </c>
      <c r="B35" s="13"/>
      <c r="C35" s="13"/>
    </row>
    <row r="36" spans="1:3" s="2" customFormat="1" ht="18" customHeight="1" x14ac:dyDescent="0.2">
      <c r="A36" s="13" t="s">
        <v>3</v>
      </c>
      <c r="B36" s="13"/>
      <c r="C36" s="13"/>
    </row>
    <row r="37" spans="1:3" s="2" customFormat="1" ht="18" customHeight="1" x14ac:dyDescent="0.2">
      <c r="A37" s="13" t="s">
        <v>3</v>
      </c>
      <c r="B37" s="13"/>
      <c r="C37" s="13"/>
    </row>
    <row r="38" spans="1:3" s="2" customFormat="1" ht="18" customHeight="1" x14ac:dyDescent="0.2">
      <c r="A38" s="13" t="s">
        <v>3</v>
      </c>
      <c r="B38" s="13"/>
      <c r="C38" s="13"/>
    </row>
    <row r="39" spans="1:3" s="2" customFormat="1" ht="18" customHeight="1" x14ac:dyDescent="0.2">
      <c r="A39" s="13" t="s">
        <v>3</v>
      </c>
      <c r="B39" s="13"/>
      <c r="C39" s="13"/>
    </row>
    <row r="40" spans="1:3" s="2" customFormat="1" ht="18" customHeight="1" x14ac:dyDescent="0.2">
      <c r="A40" s="13" t="s">
        <v>3</v>
      </c>
      <c r="B40" s="13"/>
      <c r="C40" s="13"/>
    </row>
    <row r="41" spans="1:3" s="5" customFormat="1" ht="18" customHeight="1" x14ac:dyDescent="0.2">
      <c r="A41" s="5" t="s">
        <v>3</v>
      </c>
      <c r="B41" s="5" t="s">
        <v>139</v>
      </c>
    </row>
    <row r="42" spans="1:3" s="15" customFormat="1" ht="18" x14ac:dyDescent="0.25">
      <c r="A42" s="15" t="s">
        <v>3</v>
      </c>
      <c r="B42" s="21" t="s">
        <v>32</v>
      </c>
    </row>
  </sheetData>
  <sheetProtection algorithmName="SHA-512" hashValue="IhKbURZ8bmj7/+Id1Id+7i9fR7Ovrzb+2u3k3evd25ScohmeDP6iWtpvBGcb87e8f5Jr+qUUs7OfcMoDwLXkEg==" saltValue="zAcoJaNweI5Yf3tfAgMSlw==" spinCount="100000" sheet="1" objects="1" scenarios="1"/>
  <pageMargins left="0.39300000000000002" right="0.39300000000000002" top="0.39300000000000002" bottom="0.78700000000000003" header="0.51200000000000001" footer="0.5120000000000000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8" workbookViewId="0">
      <selection activeCell="E116" sqref="E116"/>
    </sheetView>
  </sheetViews>
  <sheetFormatPr defaultColWidth="9.140625" defaultRowHeight="15" x14ac:dyDescent="0.25"/>
  <cols>
    <col min="1" max="1" width="4.5703125" customWidth="1"/>
    <col min="2" max="2" width="53.5703125" customWidth="1"/>
    <col min="3" max="4" width="4.85546875" customWidth="1"/>
    <col min="5" max="5" width="12.5703125" customWidth="1"/>
    <col min="6" max="6" width="12.7109375" customWidth="1"/>
  </cols>
  <sheetData>
    <row r="1" spans="1:7" s="1" customFormat="1" ht="14.25" x14ac:dyDescent="0.2">
      <c r="A1" s="4" t="s">
        <v>0</v>
      </c>
      <c r="B1" s="6" t="s">
        <v>1</v>
      </c>
      <c r="C1" s="22"/>
      <c r="D1" s="22"/>
      <c r="E1" s="22"/>
      <c r="F1" s="22"/>
    </row>
    <row r="2" spans="1:7" s="1" customFormat="1" ht="14.25" x14ac:dyDescent="0.2">
      <c r="A2" s="4" t="s">
        <v>2</v>
      </c>
      <c r="B2" s="8" t="s">
        <v>3</v>
      </c>
    </row>
    <row r="3" spans="1:7" s="1" customFormat="1" ht="14.25" x14ac:dyDescent="0.2">
      <c r="A3" s="4" t="s">
        <v>4</v>
      </c>
      <c r="B3" s="8" t="s">
        <v>5</v>
      </c>
    </row>
    <row r="4" spans="1:7" s="2" customFormat="1" ht="3" customHeight="1" x14ac:dyDescent="0.2">
      <c r="A4" s="2" t="s">
        <v>3</v>
      </c>
    </row>
    <row r="5" spans="1:7" s="10" customFormat="1" ht="14.25" customHeight="1" x14ac:dyDescent="0.25">
      <c r="A5" s="11" t="s">
        <v>6</v>
      </c>
      <c r="B5" s="11" t="s">
        <v>7</v>
      </c>
      <c r="C5" s="11" t="s">
        <v>33</v>
      </c>
      <c r="D5" s="11" t="s">
        <v>34</v>
      </c>
      <c r="E5" s="23" t="s">
        <v>35</v>
      </c>
      <c r="F5" s="12" t="s">
        <v>8</v>
      </c>
    </row>
    <row r="6" spans="1:7" s="2" customFormat="1" ht="14.25" customHeight="1" x14ac:dyDescent="0.2">
      <c r="A6" s="3" t="s">
        <v>3</v>
      </c>
      <c r="B6" s="3"/>
      <c r="C6" s="3"/>
      <c r="D6" s="3"/>
      <c r="E6" s="3"/>
      <c r="F6" s="3"/>
      <c r="G6" s="3"/>
    </row>
    <row r="7" spans="1:7" s="1" customFormat="1" ht="14.25" x14ac:dyDescent="0.2">
      <c r="A7" s="5" t="s">
        <v>3</v>
      </c>
      <c r="B7" s="24" t="s">
        <v>11</v>
      </c>
      <c r="C7" s="5"/>
      <c r="D7" s="5"/>
      <c r="E7" s="5"/>
      <c r="F7" s="5"/>
    </row>
    <row r="8" spans="1:7" s="5" customFormat="1" ht="7.9" customHeight="1" x14ac:dyDescent="0.2">
      <c r="A8" s="5" t="s">
        <v>3</v>
      </c>
    </row>
    <row r="9" spans="1:7" s="1" customFormat="1" ht="14.25" x14ac:dyDescent="0.2">
      <c r="A9" s="6" t="s">
        <v>10</v>
      </c>
      <c r="B9" s="7" t="s">
        <v>36</v>
      </c>
      <c r="C9" s="6" t="s">
        <v>37</v>
      </c>
      <c r="D9" s="6">
        <v>30</v>
      </c>
      <c r="E9" s="25"/>
      <c r="F9" s="17">
        <f t="shared" ref="F9:F36" si="0">D9*E9</f>
        <v>0</v>
      </c>
    </row>
    <row r="10" spans="1:7" s="1" customFormat="1" ht="14.25" x14ac:dyDescent="0.2">
      <c r="A10" s="6" t="s">
        <v>12</v>
      </c>
      <c r="B10" s="7" t="s">
        <v>38</v>
      </c>
      <c r="C10" s="6" t="s">
        <v>37</v>
      </c>
      <c r="D10" s="6">
        <v>40</v>
      </c>
      <c r="E10" s="25"/>
      <c r="F10" s="17">
        <f t="shared" si="0"/>
        <v>0</v>
      </c>
    </row>
    <row r="11" spans="1:7" s="1" customFormat="1" ht="14.25" x14ac:dyDescent="0.2">
      <c r="A11" s="6" t="s">
        <v>14</v>
      </c>
      <c r="B11" s="7" t="s">
        <v>39</v>
      </c>
      <c r="C11" s="6" t="s">
        <v>40</v>
      </c>
      <c r="D11" s="6">
        <v>75</v>
      </c>
      <c r="E11" s="25"/>
      <c r="F11" s="17">
        <f t="shared" si="0"/>
        <v>0</v>
      </c>
    </row>
    <row r="12" spans="1:7" s="1" customFormat="1" ht="14.25" x14ac:dyDescent="0.2">
      <c r="A12" s="6" t="s">
        <v>16</v>
      </c>
      <c r="B12" s="7" t="s">
        <v>41</v>
      </c>
      <c r="C12" s="6" t="s">
        <v>40</v>
      </c>
      <c r="D12" s="6">
        <v>10</v>
      </c>
      <c r="E12" s="25"/>
      <c r="F12" s="17">
        <f t="shared" si="0"/>
        <v>0</v>
      </c>
    </row>
    <row r="13" spans="1:7" s="1" customFormat="1" ht="14.25" x14ac:dyDescent="0.2">
      <c r="A13" s="6" t="s">
        <v>18</v>
      </c>
      <c r="B13" s="7" t="s">
        <v>42</v>
      </c>
      <c r="C13" s="6" t="s">
        <v>40</v>
      </c>
      <c r="D13" s="6">
        <v>5</v>
      </c>
      <c r="E13" s="25"/>
      <c r="F13" s="17">
        <f t="shared" si="0"/>
        <v>0</v>
      </c>
    </row>
    <row r="14" spans="1:7" s="1" customFormat="1" ht="14.25" x14ac:dyDescent="0.2">
      <c r="A14" s="6" t="s">
        <v>20</v>
      </c>
      <c r="B14" s="7" t="s">
        <v>43</v>
      </c>
      <c r="C14" s="6" t="s">
        <v>40</v>
      </c>
      <c r="D14" s="6">
        <v>15</v>
      </c>
      <c r="E14" s="25"/>
      <c r="F14" s="17">
        <f t="shared" si="0"/>
        <v>0</v>
      </c>
    </row>
    <row r="15" spans="1:7" s="1" customFormat="1" ht="14.25" x14ac:dyDescent="0.2">
      <c r="A15" s="6" t="s">
        <v>22</v>
      </c>
      <c r="B15" s="7" t="s">
        <v>44</v>
      </c>
      <c r="C15" s="6" t="s">
        <v>40</v>
      </c>
      <c r="D15" s="6">
        <v>2</v>
      </c>
      <c r="E15" s="25"/>
      <c r="F15" s="17">
        <f t="shared" si="0"/>
        <v>0</v>
      </c>
    </row>
    <row r="16" spans="1:7" s="1" customFormat="1" ht="14.25" x14ac:dyDescent="0.2">
      <c r="A16" s="6" t="s">
        <v>24</v>
      </c>
      <c r="B16" s="7" t="s">
        <v>45</v>
      </c>
      <c r="C16" s="6" t="s">
        <v>37</v>
      </c>
      <c r="D16" s="6">
        <v>140</v>
      </c>
      <c r="E16" s="25"/>
      <c r="F16" s="17">
        <f t="shared" si="0"/>
        <v>0</v>
      </c>
    </row>
    <row r="17" spans="1:6" s="1" customFormat="1" ht="14.25" x14ac:dyDescent="0.2">
      <c r="A17" s="6" t="s">
        <v>26</v>
      </c>
      <c r="B17" s="7" t="s">
        <v>46</v>
      </c>
      <c r="C17" s="6" t="s">
        <v>37</v>
      </c>
      <c r="D17" s="6">
        <v>190</v>
      </c>
      <c r="E17" s="25"/>
      <c r="F17" s="17">
        <f t="shared" si="0"/>
        <v>0</v>
      </c>
    </row>
    <row r="18" spans="1:6" s="1" customFormat="1" ht="14.25" x14ac:dyDescent="0.2">
      <c r="A18" s="6" t="s">
        <v>28</v>
      </c>
      <c r="B18" s="7" t="s">
        <v>47</v>
      </c>
      <c r="C18" s="6" t="s">
        <v>37</v>
      </c>
      <c r="D18" s="6">
        <v>120</v>
      </c>
      <c r="E18" s="25"/>
      <c r="F18" s="17">
        <f t="shared" si="0"/>
        <v>0</v>
      </c>
    </row>
    <row r="19" spans="1:6" s="1" customFormat="1" ht="14.25" x14ac:dyDescent="0.2">
      <c r="A19" s="6" t="s">
        <v>48</v>
      </c>
      <c r="B19" s="7" t="s">
        <v>49</v>
      </c>
      <c r="C19" s="6" t="s">
        <v>37</v>
      </c>
      <c r="D19" s="6">
        <v>20</v>
      </c>
      <c r="E19" s="25"/>
      <c r="F19" s="17">
        <f t="shared" si="0"/>
        <v>0</v>
      </c>
    </row>
    <row r="20" spans="1:6" s="1" customFormat="1" ht="14.25" x14ac:dyDescent="0.2">
      <c r="A20" s="6" t="s">
        <v>50</v>
      </c>
      <c r="B20" s="7" t="s">
        <v>51</v>
      </c>
      <c r="C20" s="6" t="s">
        <v>37</v>
      </c>
      <c r="D20" s="6">
        <v>10</v>
      </c>
      <c r="E20" s="25"/>
      <c r="F20" s="17">
        <f t="shared" si="0"/>
        <v>0</v>
      </c>
    </row>
    <row r="21" spans="1:6" s="1" customFormat="1" ht="14.25" x14ac:dyDescent="0.2">
      <c r="A21" s="6" t="s">
        <v>52</v>
      </c>
      <c r="B21" s="7" t="s">
        <v>53</v>
      </c>
      <c r="C21" s="6" t="s">
        <v>37</v>
      </c>
      <c r="D21" s="6">
        <v>80</v>
      </c>
      <c r="E21" s="25"/>
      <c r="F21" s="17">
        <f t="shared" si="0"/>
        <v>0</v>
      </c>
    </row>
    <row r="22" spans="1:6" s="1" customFormat="1" ht="14.25" x14ac:dyDescent="0.2">
      <c r="A22" s="6" t="s">
        <v>54</v>
      </c>
      <c r="B22" s="7" t="s">
        <v>55</v>
      </c>
      <c r="C22" s="6" t="s">
        <v>37</v>
      </c>
      <c r="D22" s="6">
        <v>50</v>
      </c>
      <c r="E22" s="25"/>
      <c r="F22" s="17">
        <f t="shared" si="0"/>
        <v>0</v>
      </c>
    </row>
    <row r="23" spans="1:6" s="1" customFormat="1" ht="14.25" x14ac:dyDescent="0.2">
      <c r="A23" s="6" t="s">
        <v>56</v>
      </c>
      <c r="B23" s="7" t="s">
        <v>57</v>
      </c>
      <c r="C23" s="6" t="s">
        <v>37</v>
      </c>
      <c r="D23" s="6">
        <v>5</v>
      </c>
      <c r="E23" s="25"/>
      <c r="F23" s="17">
        <f t="shared" si="0"/>
        <v>0</v>
      </c>
    </row>
    <row r="24" spans="1:6" s="1" customFormat="1" ht="14.25" x14ac:dyDescent="0.2">
      <c r="A24" s="6" t="s">
        <v>58</v>
      </c>
      <c r="B24" s="7" t="s">
        <v>59</v>
      </c>
      <c r="C24" s="6" t="s">
        <v>37</v>
      </c>
      <c r="D24" s="6">
        <v>5</v>
      </c>
      <c r="E24" s="25"/>
      <c r="F24" s="17">
        <f t="shared" si="0"/>
        <v>0</v>
      </c>
    </row>
    <row r="25" spans="1:6" s="1" customFormat="1" ht="14.25" x14ac:dyDescent="0.2">
      <c r="A25" s="6" t="s">
        <v>60</v>
      </c>
      <c r="B25" s="7" t="s">
        <v>61</v>
      </c>
      <c r="C25" s="6" t="s">
        <v>37</v>
      </c>
      <c r="D25" s="6">
        <v>5</v>
      </c>
      <c r="E25" s="25"/>
      <c r="F25" s="17">
        <f t="shared" si="0"/>
        <v>0</v>
      </c>
    </row>
    <row r="26" spans="1:6" s="1" customFormat="1" ht="14.25" x14ac:dyDescent="0.2">
      <c r="A26" s="6" t="s">
        <v>62</v>
      </c>
      <c r="B26" s="7" t="s">
        <v>63</v>
      </c>
      <c r="C26" s="6" t="s">
        <v>37</v>
      </c>
      <c r="D26" s="6">
        <v>5</v>
      </c>
      <c r="E26" s="25"/>
      <c r="F26" s="17">
        <f t="shared" si="0"/>
        <v>0</v>
      </c>
    </row>
    <row r="27" spans="1:6" s="1" customFormat="1" ht="14.25" x14ac:dyDescent="0.2">
      <c r="A27" s="6" t="s">
        <v>64</v>
      </c>
      <c r="B27" s="7" t="s">
        <v>65</v>
      </c>
      <c r="C27" s="6" t="s">
        <v>40</v>
      </c>
      <c r="D27" s="6">
        <v>3</v>
      </c>
      <c r="E27" s="25"/>
      <c r="F27" s="17">
        <f t="shared" si="0"/>
        <v>0</v>
      </c>
    </row>
    <row r="28" spans="1:6" s="1" customFormat="1" ht="14.25" x14ac:dyDescent="0.2">
      <c r="A28" s="6" t="s">
        <v>66</v>
      </c>
      <c r="B28" s="7" t="s">
        <v>67</v>
      </c>
      <c r="C28" s="6" t="s">
        <v>40</v>
      </c>
      <c r="D28" s="6">
        <v>7</v>
      </c>
      <c r="E28" s="25"/>
      <c r="F28" s="17">
        <f t="shared" si="0"/>
        <v>0</v>
      </c>
    </row>
    <row r="29" spans="1:6" s="1" customFormat="1" ht="14.25" x14ac:dyDescent="0.2">
      <c r="A29" s="6" t="s">
        <v>68</v>
      </c>
      <c r="B29" s="7" t="s">
        <v>69</v>
      </c>
      <c r="C29" s="6" t="s">
        <v>40</v>
      </c>
      <c r="D29" s="6">
        <v>2</v>
      </c>
      <c r="E29" s="25"/>
      <c r="F29" s="17">
        <f t="shared" si="0"/>
        <v>0</v>
      </c>
    </row>
    <row r="30" spans="1:6" s="1" customFormat="1" ht="24" x14ac:dyDescent="0.2">
      <c r="A30" s="6" t="s">
        <v>70</v>
      </c>
      <c r="B30" s="7" t="s">
        <v>71</v>
      </c>
      <c r="C30" s="6" t="s">
        <v>40</v>
      </c>
      <c r="D30" s="6">
        <v>4</v>
      </c>
      <c r="E30" s="25"/>
      <c r="F30" s="17">
        <f t="shared" si="0"/>
        <v>0</v>
      </c>
    </row>
    <row r="31" spans="1:6" s="1" customFormat="1" ht="24" x14ac:dyDescent="0.2">
      <c r="A31" s="6" t="s">
        <v>72</v>
      </c>
      <c r="B31" s="7" t="s">
        <v>73</v>
      </c>
      <c r="C31" s="6" t="s">
        <v>40</v>
      </c>
      <c r="D31" s="6">
        <v>1</v>
      </c>
      <c r="E31" s="25"/>
      <c r="F31" s="17">
        <f t="shared" si="0"/>
        <v>0</v>
      </c>
    </row>
    <row r="32" spans="1:6" s="1" customFormat="1" ht="14.25" x14ac:dyDescent="0.2">
      <c r="A32" s="6" t="s">
        <v>74</v>
      </c>
      <c r="B32" s="7" t="s">
        <v>75</v>
      </c>
      <c r="C32" s="6" t="s">
        <v>40</v>
      </c>
      <c r="D32" s="6">
        <v>56</v>
      </c>
      <c r="E32" s="25"/>
      <c r="F32" s="17">
        <f t="shared" si="0"/>
        <v>0</v>
      </c>
    </row>
    <row r="33" spans="1:6" s="1" customFormat="1" ht="14.25" x14ac:dyDescent="0.2">
      <c r="A33" s="6" t="s">
        <v>76</v>
      </c>
      <c r="B33" s="7" t="s">
        <v>77</v>
      </c>
      <c r="C33" s="6" t="s">
        <v>40</v>
      </c>
      <c r="D33" s="6">
        <v>4</v>
      </c>
      <c r="E33" s="25"/>
      <c r="F33" s="17">
        <f t="shared" si="0"/>
        <v>0</v>
      </c>
    </row>
    <row r="34" spans="1:6" s="1" customFormat="1" ht="14.25" x14ac:dyDescent="0.2">
      <c r="A34" s="6" t="s">
        <v>78</v>
      </c>
      <c r="B34" s="7" t="s">
        <v>79</v>
      </c>
      <c r="C34" s="6" t="s">
        <v>40</v>
      </c>
      <c r="D34" s="6">
        <v>3</v>
      </c>
      <c r="E34" s="25"/>
      <c r="F34" s="17">
        <f t="shared" si="0"/>
        <v>0</v>
      </c>
    </row>
    <row r="35" spans="1:6" s="1" customFormat="1" ht="14.25" x14ac:dyDescent="0.2">
      <c r="A35" s="6" t="s">
        <v>80</v>
      </c>
      <c r="B35" s="7" t="s">
        <v>81</v>
      </c>
      <c r="C35" s="6" t="s">
        <v>40</v>
      </c>
      <c r="D35" s="6">
        <v>2</v>
      </c>
      <c r="E35" s="25"/>
      <c r="F35" s="17">
        <f t="shared" si="0"/>
        <v>0</v>
      </c>
    </row>
    <row r="36" spans="1:6" s="1" customFormat="1" ht="14.25" x14ac:dyDescent="0.2">
      <c r="A36" s="6" t="s">
        <v>82</v>
      </c>
      <c r="B36" s="7" t="s">
        <v>83</v>
      </c>
      <c r="C36" s="6" t="s">
        <v>84</v>
      </c>
      <c r="D36" s="6">
        <v>1</v>
      </c>
      <c r="E36" s="25"/>
      <c r="F36" s="17">
        <f t="shared" si="0"/>
        <v>0</v>
      </c>
    </row>
    <row r="37" spans="1:6" s="1" customFormat="1" ht="14.25" x14ac:dyDescent="0.2">
      <c r="A37" s="5" t="s">
        <v>3</v>
      </c>
      <c r="B37" s="18" t="s">
        <v>85</v>
      </c>
      <c r="C37" s="18"/>
      <c r="D37" s="18"/>
      <c r="E37" s="18"/>
      <c r="F37" s="20">
        <f>SUM(F9:F36)</f>
        <v>0</v>
      </c>
    </row>
    <row r="38" spans="1:6" s="5" customFormat="1" ht="14.25" customHeight="1" x14ac:dyDescent="0.2">
      <c r="A38" s="5" t="s">
        <v>3</v>
      </c>
    </row>
    <row r="39" spans="1:6" s="5" customFormat="1" ht="14.25" customHeight="1" x14ac:dyDescent="0.2">
      <c r="A39" s="5" t="s">
        <v>3</v>
      </c>
    </row>
    <row r="40" spans="1:6" s="1" customFormat="1" ht="14.25" x14ac:dyDescent="0.2">
      <c r="A40" s="5" t="s">
        <v>3</v>
      </c>
      <c r="B40" s="24" t="s">
        <v>13</v>
      </c>
      <c r="C40" s="5"/>
      <c r="D40" s="5"/>
      <c r="E40" s="5"/>
      <c r="F40" s="5"/>
    </row>
    <row r="41" spans="1:6" s="5" customFormat="1" ht="7.9" customHeight="1" x14ac:dyDescent="0.2">
      <c r="A41" s="5" t="s">
        <v>3</v>
      </c>
    </row>
    <row r="42" spans="1:6" s="1" customFormat="1" ht="24" x14ac:dyDescent="0.2">
      <c r="A42" s="6" t="s">
        <v>10</v>
      </c>
      <c r="B42" s="7" t="s">
        <v>86</v>
      </c>
      <c r="C42" s="6" t="s">
        <v>40</v>
      </c>
      <c r="D42" s="6">
        <v>5</v>
      </c>
      <c r="E42" s="25"/>
      <c r="F42" s="17">
        <f>D42*E42</f>
        <v>0</v>
      </c>
    </row>
    <row r="43" spans="1:6" s="1" customFormat="1" ht="24" x14ac:dyDescent="0.2">
      <c r="A43" s="6" t="s">
        <v>12</v>
      </c>
      <c r="B43" s="7" t="s">
        <v>87</v>
      </c>
      <c r="C43" s="6" t="s">
        <v>40</v>
      </c>
      <c r="D43" s="6">
        <v>7</v>
      </c>
      <c r="E43" s="25"/>
      <c r="F43" s="17">
        <f>D43*E43</f>
        <v>0</v>
      </c>
    </row>
    <row r="44" spans="1:6" s="1" customFormat="1" ht="24" x14ac:dyDescent="0.2">
      <c r="A44" s="6" t="s">
        <v>14</v>
      </c>
      <c r="B44" s="7" t="s">
        <v>88</v>
      </c>
      <c r="C44" s="6" t="s">
        <v>40</v>
      </c>
      <c r="D44" s="6">
        <v>4</v>
      </c>
      <c r="E44" s="25"/>
      <c r="F44" s="17">
        <f>D44*E44</f>
        <v>0</v>
      </c>
    </row>
    <row r="45" spans="1:6" s="1" customFormat="1" ht="24" x14ac:dyDescent="0.2">
      <c r="A45" s="6" t="s">
        <v>16</v>
      </c>
      <c r="B45" s="7" t="s">
        <v>89</v>
      </c>
      <c r="C45" s="6" t="s">
        <v>40</v>
      </c>
      <c r="D45" s="6">
        <v>1</v>
      </c>
      <c r="E45" s="25"/>
      <c r="F45" s="17">
        <f>D45*E45</f>
        <v>0</v>
      </c>
    </row>
    <row r="46" spans="1:6" s="1" customFormat="1" ht="14.25" x14ac:dyDescent="0.2">
      <c r="A46" s="5" t="s">
        <v>3</v>
      </c>
      <c r="B46" s="18" t="s">
        <v>85</v>
      </c>
      <c r="C46" s="18"/>
      <c r="D46" s="18"/>
      <c r="E46" s="18"/>
      <c r="F46" s="20">
        <f>SUM(F42:F45)</f>
        <v>0</v>
      </c>
    </row>
    <row r="47" spans="1:6" s="5" customFormat="1" ht="14.25" customHeight="1" x14ac:dyDescent="0.2">
      <c r="A47" s="5" t="s">
        <v>3</v>
      </c>
    </row>
    <row r="48" spans="1:6" s="5" customFormat="1" ht="14.25" customHeight="1" x14ac:dyDescent="0.2">
      <c r="A48" s="5" t="s">
        <v>3</v>
      </c>
    </row>
    <row r="49" spans="1:6" s="1" customFormat="1" ht="14.25" x14ac:dyDescent="0.2">
      <c r="A49" s="5" t="s">
        <v>3</v>
      </c>
      <c r="B49" s="24" t="s">
        <v>15</v>
      </c>
      <c r="C49" s="5"/>
      <c r="D49" s="5"/>
      <c r="E49" s="5"/>
      <c r="F49" s="5"/>
    </row>
    <row r="50" spans="1:6" s="5" customFormat="1" ht="7.9" customHeight="1" x14ac:dyDescent="0.2">
      <c r="A50" s="5" t="s">
        <v>3</v>
      </c>
    </row>
    <row r="51" spans="1:6" s="1" customFormat="1" ht="14.25" x14ac:dyDescent="0.2">
      <c r="A51" s="6" t="s">
        <v>10</v>
      </c>
      <c r="B51" s="26" t="s">
        <v>90</v>
      </c>
      <c r="C51" s="6" t="s">
        <v>84</v>
      </c>
      <c r="D51" s="6">
        <v>1</v>
      </c>
      <c r="E51" s="25"/>
      <c r="F51" s="17">
        <f>D51*E51</f>
        <v>0</v>
      </c>
    </row>
    <row r="52" spans="1:6" s="1" customFormat="1" ht="14.25" x14ac:dyDescent="0.2">
      <c r="A52" s="6" t="s">
        <v>12</v>
      </c>
      <c r="B52" s="26" t="s">
        <v>91</v>
      </c>
      <c r="C52" s="6" t="s">
        <v>40</v>
      </c>
      <c r="D52" s="6">
        <v>17</v>
      </c>
      <c r="E52" s="25"/>
      <c r="F52" s="17">
        <f>D52*E52</f>
        <v>0</v>
      </c>
    </row>
    <row r="53" spans="1:6" s="1" customFormat="1" ht="14.25" x14ac:dyDescent="0.2">
      <c r="A53" s="6" t="s">
        <v>14</v>
      </c>
      <c r="B53" s="7" t="s">
        <v>92</v>
      </c>
      <c r="C53" s="6" t="s">
        <v>84</v>
      </c>
      <c r="D53" s="6">
        <v>1</v>
      </c>
      <c r="E53" s="25"/>
      <c r="F53" s="17">
        <f>D53*E53</f>
        <v>0</v>
      </c>
    </row>
    <row r="54" spans="1:6" s="1" customFormat="1" ht="24" x14ac:dyDescent="0.2">
      <c r="A54" s="6" t="s">
        <v>16</v>
      </c>
      <c r="B54" s="7" t="s">
        <v>93</v>
      </c>
      <c r="C54" s="6" t="s">
        <v>84</v>
      </c>
      <c r="D54" s="6">
        <v>1</v>
      </c>
      <c r="E54" s="25"/>
      <c r="F54" s="17">
        <f>D54*E54</f>
        <v>0</v>
      </c>
    </row>
    <row r="55" spans="1:6" s="1" customFormat="1" ht="14.25" x14ac:dyDescent="0.2">
      <c r="A55" s="5" t="s">
        <v>3</v>
      </c>
      <c r="B55" s="18" t="s">
        <v>85</v>
      </c>
      <c r="C55" s="18"/>
      <c r="D55" s="18"/>
      <c r="E55" s="18"/>
      <c r="F55" s="20">
        <f>SUM(F51:F54)</f>
        <v>0</v>
      </c>
    </row>
    <row r="56" spans="1:6" s="5" customFormat="1" ht="14.25" customHeight="1" x14ac:dyDescent="0.2">
      <c r="A56" s="5" t="s">
        <v>3</v>
      </c>
    </row>
    <row r="57" spans="1:6" s="5" customFormat="1" ht="14.25" customHeight="1" x14ac:dyDescent="0.2">
      <c r="A57" s="5" t="s">
        <v>3</v>
      </c>
    </row>
    <row r="58" spans="1:6" s="1" customFormat="1" ht="14.25" x14ac:dyDescent="0.2">
      <c r="A58" s="5" t="s">
        <v>3</v>
      </c>
      <c r="B58" s="24" t="s">
        <v>17</v>
      </c>
      <c r="C58" s="5"/>
      <c r="D58" s="5"/>
      <c r="E58" s="5"/>
      <c r="F58" s="5"/>
    </row>
    <row r="59" spans="1:6" s="5" customFormat="1" ht="7.9" customHeight="1" x14ac:dyDescent="0.2">
      <c r="A59" s="5" t="s">
        <v>3</v>
      </c>
    </row>
    <row r="60" spans="1:6" s="1" customFormat="1" ht="14.25" x14ac:dyDescent="0.2">
      <c r="A60" s="6" t="s">
        <v>3</v>
      </c>
      <c r="B60" s="8" t="s">
        <v>94</v>
      </c>
      <c r="C60" s="6"/>
      <c r="D60" s="6"/>
      <c r="E60" s="6"/>
      <c r="F60" s="6"/>
    </row>
    <row r="61" spans="1:6" s="1" customFormat="1" ht="24" x14ac:dyDescent="0.2">
      <c r="A61" s="6" t="s">
        <v>10</v>
      </c>
      <c r="B61" s="7" t="s">
        <v>95</v>
      </c>
      <c r="C61" s="6" t="s">
        <v>40</v>
      </c>
      <c r="D61" s="6">
        <v>1</v>
      </c>
      <c r="E61" s="25"/>
      <c r="F61" s="17">
        <f t="shared" ref="F61:F69" si="1">D61*E61</f>
        <v>0</v>
      </c>
    </row>
    <row r="62" spans="1:6" s="1" customFormat="1" ht="14.25" x14ac:dyDescent="0.2">
      <c r="A62" s="6" t="s">
        <v>12</v>
      </c>
      <c r="B62" s="7" t="s">
        <v>96</v>
      </c>
      <c r="C62" s="6" t="s">
        <v>40</v>
      </c>
      <c r="D62" s="6">
        <v>2</v>
      </c>
      <c r="E62" s="25"/>
      <c r="F62" s="17">
        <f t="shared" si="1"/>
        <v>0</v>
      </c>
    </row>
    <row r="63" spans="1:6" s="1" customFormat="1" ht="14.25" x14ac:dyDescent="0.2">
      <c r="A63" s="6" t="s">
        <v>14</v>
      </c>
      <c r="B63" s="7" t="s">
        <v>97</v>
      </c>
      <c r="C63" s="6" t="s">
        <v>40</v>
      </c>
      <c r="D63" s="6">
        <v>1</v>
      </c>
      <c r="E63" s="25"/>
      <c r="F63" s="17">
        <f t="shared" si="1"/>
        <v>0</v>
      </c>
    </row>
    <row r="64" spans="1:6" s="1" customFormat="1" ht="14.25" x14ac:dyDescent="0.2">
      <c r="A64" s="6" t="s">
        <v>16</v>
      </c>
      <c r="B64" s="7" t="s">
        <v>98</v>
      </c>
      <c r="C64" s="6" t="s">
        <v>40</v>
      </c>
      <c r="D64" s="6">
        <v>4</v>
      </c>
      <c r="E64" s="25"/>
      <c r="F64" s="17">
        <f t="shared" si="1"/>
        <v>0</v>
      </c>
    </row>
    <row r="65" spans="1:6" s="1" customFormat="1" ht="14.25" x14ac:dyDescent="0.2">
      <c r="A65" s="6" t="s">
        <v>18</v>
      </c>
      <c r="B65" s="7" t="s">
        <v>99</v>
      </c>
      <c r="C65" s="6" t="s">
        <v>40</v>
      </c>
      <c r="D65" s="6">
        <v>12</v>
      </c>
      <c r="E65" s="25"/>
      <c r="F65" s="17">
        <f t="shared" si="1"/>
        <v>0</v>
      </c>
    </row>
    <row r="66" spans="1:6" s="1" customFormat="1" ht="14.25" x14ac:dyDescent="0.2">
      <c r="A66" s="6" t="s">
        <v>20</v>
      </c>
      <c r="B66" s="7" t="s">
        <v>100</v>
      </c>
      <c r="C66" s="6" t="s">
        <v>40</v>
      </c>
      <c r="D66" s="6">
        <v>1</v>
      </c>
      <c r="E66" s="25"/>
      <c r="F66" s="17">
        <f t="shared" si="1"/>
        <v>0</v>
      </c>
    </row>
    <row r="67" spans="1:6" s="1" customFormat="1" ht="14.25" x14ac:dyDescent="0.2">
      <c r="A67" s="6" t="s">
        <v>22</v>
      </c>
      <c r="B67" s="7" t="s">
        <v>101</v>
      </c>
      <c r="C67" s="6" t="s">
        <v>40</v>
      </c>
      <c r="D67" s="6">
        <v>30</v>
      </c>
      <c r="E67" s="25"/>
      <c r="F67" s="17">
        <f t="shared" si="1"/>
        <v>0</v>
      </c>
    </row>
    <row r="68" spans="1:6" s="1" customFormat="1" ht="24" x14ac:dyDescent="0.2">
      <c r="A68" s="6" t="s">
        <v>24</v>
      </c>
      <c r="B68" s="7" t="s">
        <v>102</v>
      </c>
      <c r="C68" s="6" t="s">
        <v>84</v>
      </c>
      <c r="D68" s="6">
        <v>1</v>
      </c>
      <c r="E68" s="25"/>
      <c r="F68" s="17">
        <f t="shared" si="1"/>
        <v>0</v>
      </c>
    </row>
    <row r="69" spans="1:6" s="1" customFormat="1" ht="14.25" x14ac:dyDescent="0.2">
      <c r="A69" s="6" t="s">
        <v>26</v>
      </c>
      <c r="B69" s="7" t="s">
        <v>103</v>
      </c>
      <c r="C69" s="6" t="s">
        <v>84</v>
      </c>
      <c r="D69" s="6">
        <v>1</v>
      </c>
      <c r="E69" s="25"/>
      <c r="F69" s="17">
        <f t="shared" si="1"/>
        <v>0</v>
      </c>
    </row>
    <row r="70" spans="1:6" s="1" customFormat="1" ht="14.25" x14ac:dyDescent="0.2">
      <c r="A70" s="5" t="s">
        <v>3</v>
      </c>
      <c r="B70" s="18" t="s">
        <v>85</v>
      </c>
      <c r="C70" s="18"/>
      <c r="D70" s="18"/>
      <c r="E70" s="18"/>
      <c r="F70" s="20">
        <f>SUM(F61:F69)</f>
        <v>0</v>
      </c>
    </row>
    <row r="71" spans="1:6" s="5" customFormat="1" ht="14.25" customHeight="1" x14ac:dyDescent="0.2">
      <c r="A71" s="5" t="s">
        <v>3</v>
      </c>
    </row>
    <row r="72" spans="1:6" s="5" customFormat="1" ht="14.25" customHeight="1" x14ac:dyDescent="0.2">
      <c r="A72" s="5" t="s">
        <v>3</v>
      </c>
    </row>
    <row r="73" spans="1:6" s="1" customFormat="1" ht="14.25" x14ac:dyDescent="0.2">
      <c r="A73" s="5" t="s">
        <v>3</v>
      </c>
      <c r="B73" s="24" t="s">
        <v>19</v>
      </c>
      <c r="C73" s="5"/>
      <c r="D73" s="5"/>
      <c r="E73" s="5"/>
      <c r="F73" s="5"/>
    </row>
    <row r="74" spans="1:6" s="5" customFormat="1" ht="7.9" customHeight="1" x14ac:dyDescent="0.2">
      <c r="A74" s="5" t="s">
        <v>3</v>
      </c>
    </row>
    <row r="75" spans="1:6" s="1" customFormat="1" ht="24" x14ac:dyDescent="0.2">
      <c r="A75" s="6" t="s">
        <v>10</v>
      </c>
      <c r="B75" s="7" t="s">
        <v>104</v>
      </c>
      <c r="C75" s="6" t="s">
        <v>84</v>
      </c>
      <c r="D75" s="6">
        <v>1</v>
      </c>
      <c r="E75" s="25"/>
      <c r="F75" s="17">
        <f>D75*E75</f>
        <v>0</v>
      </c>
    </row>
    <row r="76" spans="1:6" s="1" customFormat="1" ht="24" x14ac:dyDescent="0.2">
      <c r="A76" s="6" t="s">
        <v>12</v>
      </c>
      <c r="B76" s="7" t="s">
        <v>105</v>
      </c>
      <c r="C76" s="6" t="s">
        <v>84</v>
      </c>
      <c r="D76" s="6">
        <v>1</v>
      </c>
      <c r="E76" s="25"/>
      <c r="F76" s="17">
        <f>D76*E76</f>
        <v>0</v>
      </c>
    </row>
    <row r="77" spans="1:6" s="1" customFormat="1" ht="14.25" x14ac:dyDescent="0.2">
      <c r="A77" s="5" t="s">
        <v>3</v>
      </c>
      <c r="B77" s="18" t="s">
        <v>85</v>
      </c>
      <c r="C77" s="18"/>
      <c r="D77" s="18"/>
      <c r="E77" s="18"/>
      <c r="F77" s="20">
        <f>SUM(F75:F76)</f>
        <v>0</v>
      </c>
    </row>
    <row r="78" spans="1:6" s="5" customFormat="1" ht="14.25" customHeight="1" x14ac:dyDescent="0.2">
      <c r="A78" s="5" t="s">
        <v>3</v>
      </c>
    </row>
    <row r="79" spans="1:6" s="5" customFormat="1" ht="14.25" customHeight="1" x14ac:dyDescent="0.2">
      <c r="A79" s="5" t="s">
        <v>3</v>
      </c>
    </row>
    <row r="80" spans="1:6" s="1" customFormat="1" ht="14.25" x14ac:dyDescent="0.2">
      <c r="A80" s="5" t="s">
        <v>3</v>
      </c>
      <c r="B80" s="24" t="s">
        <v>21</v>
      </c>
      <c r="C80" s="5"/>
      <c r="D80" s="5"/>
      <c r="E80" s="5"/>
      <c r="F80" s="5"/>
    </row>
    <row r="81" spans="1:6" s="5" customFormat="1" ht="7.9" customHeight="1" x14ac:dyDescent="0.2">
      <c r="A81" s="5" t="s">
        <v>3</v>
      </c>
    </row>
    <row r="82" spans="1:6" s="1" customFormat="1" ht="14.25" x14ac:dyDescent="0.2">
      <c r="A82" s="6" t="s">
        <v>10</v>
      </c>
      <c r="B82" s="7" t="s">
        <v>106</v>
      </c>
      <c r="C82" s="6" t="s">
        <v>107</v>
      </c>
      <c r="D82" s="6">
        <v>15</v>
      </c>
      <c r="E82" s="25"/>
      <c r="F82" s="17">
        <f>D82*E82</f>
        <v>0</v>
      </c>
    </row>
    <row r="83" spans="1:6" s="1" customFormat="1" ht="14.25" x14ac:dyDescent="0.2">
      <c r="A83" s="6" t="s">
        <v>12</v>
      </c>
      <c r="B83" s="7" t="s">
        <v>108</v>
      </c>
      <c r="C83" s="6" t="s">
        <v>107</v>
      </c>
      <c r="D83" s="6">
        <v>5</v>
      </c>
      <c r="E83" s="25"/>
      <c r="F83" s="17">
        <f>D83*E83</f>
        <v>0</v>
      </c>
    </row>
    <row r="84" spans="1:6" s="1" customFormat="1" ht="24" x14ac:dyDescent="0.2">
      <c r="A84" s="6" t="s">
        <v>14</v>
      </c>
      <c r="B84" s="7" t="s">
        <v>109</v>
      </c>
      <c r="C84" s="6" t="s">
        <v>107</v>
      </c>
      <c r="D84" s="6">
        <v>5</v>
      </c>
      <c r="E84" s="25"/>
      <c r="F84" s="17">
        <f>D84*E84</f>
        <v>0</v>
      </c>
    </row>
    <row r="85" spans="1:6" s="1" customFormat="1" ht="24" x14ac:dyDescent="0.2">
      <c r="A85" s="6" t="s">
        <v>16</v>
      </c>
      <c r="B85" s="7" t="s">
        <v>110</v>
      </c>
      <c r="C85" s="6" t="s">
        <v>107</v>
      </c>
      <c r="D85" s="6">
        <v>20</v>
      </c>
      <c r="E85" s="25"/>
      <c r="F85" s="17">
        <f>D85*E85</f>
        <v>0</v>
      </c>
    </row>
    <row r="86" spans="1:6" s="1" customFormat="1" ht="14.25" x14ac:dyDescent="0.2">
      <c r="A86" s="5" t="s">
        <v>3</v>
      </c>
      <c r="B86" s="18" t="s">
        <v>85</v>
      </c>
      <c r="C86" s="18"/>
      <c r="D86" s="18"/>
      <c r="E86" s="18"/>
      <c r="F86" s="20">
        <f>SUM(F82:F85)</f>
        <v>0</v>
      </c>
    </row>
    <row r="87" spans="1:6" s="5" customFormat="1" ht="14.25" customHeight="1" x14ac:dyDescent="0.2">
      <c r="A87" s="5" t="s">
        <v>3</v>
      </c>
    </row>
    <row r="88" spans="1:6" s="5" customFormat="1" ht="14.25" customHeight="1" x14ac:dyDescent="0.2">
      <c r="A88" s="5" t="s">
        <v>3</v>
      </c>
    </row>
    <row r="89" spans="1:6" s="1" customFormat="1" ht="14.25" x14ac:dyDescent="0.2">
      <c r="A89" s="5" t="s">
        <v>3</v>
      </c>
      <c r="B89" s="24" t="s">
        <v>23</v>
      </c>
      <c r="C89" s="5"/>
      <c r="D89" s="5"/>
      <c r="E89" s="5"/>
      <c r="F89" s="5"/>
    </row>
    <row r="90" spans="1:6" s="5" customFormat="1" ht="7.9" customHeight="1" x14ac:dyDescent="0.2">
      <c r="A90" s="5" t="s">
        <v>3</v>
      </c>
    </row>
    <row r="91" spans="1:6" s="1" customFormat="1" ht="24" x14ac:dyDescent="0.2">
      <c r="A91" s="6" t="s">
        <v>10</v>
      </c>
      <c r="B91" s="7" t="s">
        <v>111</v>
      </c>
      <c r="C91" s="6" t="s">
        <v>107</v>
      </c>
      <c r="D91" s="6">
        <v>5</v>
      </c>
      <c r="E91" s="25"/>
      <c r="F91" s="17">
        <f>D91*E91</f>
        <v>0</v>
      </c>
    </row>
    <row r="92" spans="1:6" s="1" customFormat="1" ht="14.25" x14ac:dyDescent="0.2">
      <c r="A92" s="5" t="s">
        <v>3</v>
      </c>
      <c r="B92" s="18" t="s">
        <v>85</v>
      </c>
      <c r="C92" s="18"/>
      <c r="D92" s="18"/>
      <c r="E92" s="18"/>
      <c r="F92" s="20">
        <f>SUM(F91:F91)</f>
        <v>0</v>
      </c>
    </row>
    <row r="93" spans="1:6" s="5" customFormat="1" ht="14.25" customHeight="1" x14ac:dyDescent="0.2">
      <c r="A93" s="5" t="s">
        <v>3</v>
      </c>
    </row>
    <row r="94" spans="1:6" s="5" customFormat="1" ht="14.25" customHeight="1" x14ac:dyDescent="0.2">
      <c r="A94" s="5" t="s">
        <v>3</v>
      </c>
    </row>
    <row r="95" spans="1:6" s="1" customFormat="1" ht="14.25" x14ac:dyDescent="0.2">
      <c r="A95" s="5" t="s">
        <v>3</v>
      </c>
      <c r="B95" s="24" t="s">
        <v>25</v>
      </c>
      <c r="C95" s="5"/>
      <c r="D95" s="5"/>
      <c r="E95" s="5"/>
      <c r="F95" s="5"/>
    </row>
    <row r="96" spans="1:6" s="5" customFormat="1" ht="7.9" customHeight="1" x14ac:dyDescent="0.2">
      <c r="A96" s="5" t="s">
        <v>3</v>
      </c>
    </row>
    <row r="97" spans="1:6" s="1" customFormat="1" ht="14.25" x14ac:dyDescent="0.2">
      <c r="A97" s="6" t="s">
        <v>10</v>
      </c>
      <c r="B97" s="7" t="s">
        <v>36</v>
      </c>
      <c r="C97" s="6" t="s">
        <v>37</v>
      </c>
      <c r="D97" s="6">
        <v>20</v>
      </c>
      <c r="E97" s="25"/>
      <c r="F97" s="17">
        <f t="shared" ref="F97:F103" si="2">D97*E97</f>
        <v>0</v>
      </c>
    </row>
    <row r="98" spans="1:6" s="1" customFormat="1" ht="14.25" x14ac:dyDescent="0.2">
      <c r="A98" s="6" t="s">
        <v>12</v>
      </c>
      <c r="B98" s="7" t="s">
        <v>39</v>
      </c>
      <c r="C98" s="6" t="s">
        <v>40</v>
      </c>
      <c r="D98" s="6">
        <v>1</v>
      </c>
      <c r="E98" s="25"/>
      <c r="F98" s="17">
        <f t="shared" si="2"/>
        <v>0</v>
      </c>
    </row>
    <row r="99" spans="1:6" s="1" customFormat="1" ht="14.25" x14ac:dyDescent="0.2">
      <c r="A99" s="6" t="s">
        <v>14</v>
      </c>
      <c r="B99" s="7" t="s">
        <v>112</v>
      </c>
      <c r="C99" s="6" t="s">
        <v>37</v>
      </c>
      <c r="D99" s="6">
        <v>20</v>
      </c>
      <c r="E99" s="25"/>
      <c r="F99" s="17">
        <f t="shared" si="2"/>
        <v>0</v>
      </c>
    </row>
    <row r="100" spans="1:6" s="1" customFormat="1" ht="14.25" x14ac:dyDescent="0.2">
      <c r="A100" s="6" t="s">
        <v>16</v>
      </c>
      <c r="B100" s="7" t="s">
        <v>113</v>
      </c>
      <c r="C100" s="6" t="s">
        <v>40</v>
      </c>
      <c r="D100" s="6">
        <v>1</v>
      </c>
      <c r="E100" s="25"/>
      <c r="F100" s="17">
        <f t="shared" si="2"/>
        <v>0</v>
      </c>
    </row>
    <row r="101" spans="1:6" s="1" customFormat="1" ht="14.25" x14ac:dyDescent="0.2">
      <c r="A101" s="6" t="s">
        <v>18</v>
      </c>
      <c r="B101" s="7" t="s">
        <v>114</v>
      </c>
      <c r="C101" s="6" t="s">
        <v>40</v>
      </c>
      <c r="D101" s="6">
        <v>2</v>
      </c>
      <c r="E101" s="25"/>
      <c r="F101" s="17">
        <f t="shared" si="2"/>
        <v>0</v>
      </c>
    </row>
    <row r="102" spans="1:6" s="1" customFormat="1" ht="14.25" x14ac:dyDescent="0.2">
      <c r="A102" s="6" t="s">
        <v>20</v>
      </c>
      <c r="B102" s="7" t="s">
        <v>83</v>
      </c>
      <c r="C102" s="6" t="s">
        <v>84</v>
      </c>
      <c r="D102" s="6">
        <v>1</v>
      </c>
      <c r="E102" s="25"/>
      <c r="F102" s="17">
        <f t="shared" si="2"/>
        <v>0</v>
      </c>
    </row>
    <row r="103" spans="1:6" s="1" customFormat="1" ht="14.25" x14ac:dyDescent="0.2">
      <c r="A103" s="6" t="s">
        <v>22</v>
      </c>
      <c r="B103" s="7" t="s">
        <v>115</v>
      </c>
      <c r="C103" s="6" t="s">
        <v>40</v>
      </c>
      <c r="D103" s="6">
        <v>1</v>
      </c>
      <c r="E103" s="25"/>
      <c r="F103" s="17">
        <f t="shared" si="2"/>
        <v>0</v>
      </c>
    </row>
    <row r="104" spans="1:6" s="1" customFormat="1" ht="14.25" x14ac:dyDescent="0.2">
      <c r="A104" s="5" t="s">
        <v>3</v>
      </c>
      <c r="B104" s="18" t="s">
        <v>85</v>
      </c>
      <c r="C104" s="18"/>
      <c r="D104" s="18"/>
      <c r="E104" s="18"/>
      <c r="F104" s="20">
        <f>SUM(F97:F103)</f>
        <v>0</v>
      </c>
    </row>
    <row r="105" spans="1:6" s="5" customFormat="1" ht="14.25" customHeight="1" x14ac:dyDescent="0.2">
      <c r="A105" s="5" t="s">
        <v>3</v>
      </c>
    </row>
    <row r="106" spans="1:6" s="5" customFormat="1" ht="14.25" customHeight="1" x14ac:dyDescent="0.2">
      <c r="A106" s="5" t="s">
        <v>3</v>
      </c>
    </row>
    <row r="107" spans="1:6" s="1" customFormat="1" ht="14.25" x14ac:dyDescent="0.2">
      <c r="A107" s="5" t="s">
        <v>3</v>
      </c>
      <c r="B107" s="24" t="s">
        <v>27</v>
      </c>
      <c r="C107" s="5"/>
      <c r="D107" s="5"/>
      <c r="E107" s="5"/>
      <c r="F107" s="5"/>
    </row>
    <row r="108" spans="1:6" s="5" customFormat="1" ht="7.9" customHeight="1" x14ac:dyDescent="0.2">
      <c r="A108" s="5" t="s">
        <v>3</v>
      </c>
    </row>
    <row r="109" spans="1:6" s="1" customFormat="1" ht="14.25" x14ac:dyDescent="0.2">
      <c r="A109" s="6" t="s">
        <v>10</v>
      </c>
      <c r="B109" s="7" t="s">
        <v>36</v>
      </c>
      <c r="C109" s="6" t="s">
        <v>37</v>
      </c>
      <c r="D109" s="6">
        <v>30</v>
      </c>
      <c r="E109" s="25"/>
      <c r="F109" s="17">
        <f t="shared" ref="F109:F123" si="3">D109*E109</f>
        <v>0</v>
      </c>
    </row>
    <row r="110" spans="1:6" s="1" customFormat="1" ht="14.25" x14ac:dyDescent="0.2">
      <c r="A110" s="6" t="s">
        <v>12</v>
      </c>
      <c r="B110" s="7" t="s">
        <v>38</v>
      </c>
      <c r="C110" s="6" t="s">
        <v>37</v>
      </c>
      <c r="D110" s="6">
        <v>80</v>
      </c>
      <c r="E110" s="25"/>
      <c r="F110" s="17">
        <f t="shared" si="3"/>
        <v>0</v>
      </c>
    </row>
    <row r="111" spans="1:6" s="1" customFormat="1" ht="14.25" x14ac:dyDescent="0.2">
      <c r="A111" s="6" t="s">
        <v>14</v>
      </c>
      <c r="B111" s="7" t="s">
        <v>116</v>
      </c>
      <c r="C111" s="6" t="s">
        <v>40</v>
      </c>
      <c r="D111" s="6">
        <v>3</v>
      </c>
      <c r="E111" s="25"/>
      <c r="F111" s="17">
        <f t="shared" si="3"/>
        <v>0</v>
      </c>
    </row>
    <row r="112" spans="1:6" s="1" customFormat="1" ht="14.25" x14ac:dyDescent="0.2">
      <c r="A112" s="6" t="s">
        <v>16</v>
      </c>
      <c r="B112" s="7" t="s">
        <v>39</v>
      </c>
      <c r="C112" s="6" t="s">
        <v>40</v>
      </c>
      <c r="D112" s="6">
        <v>5</v>
      </c>
      <c r="E112" s="25"/>
      <c r="F112" s="17">
        <f t="shared" si="3"/>
        <v>0</v>
      </c>
    </row>
    <row r="113" spans="1:6" s="1" customFormat="1" ht="14.25" x14ac:dyDescent="0.2">
      <c r="A113" s="6" t="s">
        <v>18</v>
      </c>
      <c r="B113" s="7" t="s">
        <v>117</v>
      </c>
      <c r="C113" s="6" t="s">
        <v>37</v>
      </c>
      <c r="D113" s="6">
        <v>130</v>
      </c>
      <c r="E113" s="25"/>
      <c r="F113" s="17">
        <f t="shared" si="3"/>
        <v>0</v>
      </c>
    </row>
    <row r="114" spans="1:6" s="1" customFormat="1" ht="14.25" x14ac:dyDescent="0.2">
      <c r="A114" s="6" t="s">
        <v>20</v>
      </c>
      <c r="B114" s="7" t="s">
        <v>118</v>
      </c>
      <c r="C114" s="6" t="s">
        <v>40</v>
      </c>
      <c r="D114" s="6">
        <v>4</v>
      </c>
      <c r="E114" s="25"/>
      <c r="F114" s="17">
        <f t="shared" si="3"/>
        <v>0</v>
      </c>
    </row>
    <row r="115" spans="1:6" s="1" customFormat="1" ht="14.25" x14ac:dyDescent="0.2">
      <c r="A115" s="6" t="s">
        <v>22</v>
      </c>
      <c r="B115" s="7" t="s">
        <v>119</v>
      </c>
      <c r="C115" s="6" t="s">
        <v>40</v>
      </c>
      <c r="D115" s="6">
        <v>1</v>
      </c>
      <c r="E115" s="25"/>
      <c r="F115" s="17">
        <f t="shared" si="3"/>
        <v>0</v>
      </c>
    </row>
    <row r="116" spans="1:6" s="1" customFormat="1" ht="14.25" x14ac:dyDescent="0.2">
      <c r="A116" s="6" t="s">
        <v>24</v>
      </c>
      <c r="B116" s="7" t="s">
        <v>120</v>
      </c>
      <c r="C116" s="6" t="s">
        <v>40</v>
      </c>
      <c r="D116" s="6">
        <v>6</v>
      </c>
      <c r="E116" s="25"/>
      <c r="F116" s="17">
        <f t="shared" si="3"/>
        <v>0</v>
      </c>
    </row>
    <row r="117" spans="1:6" s="1" customFormat="1" ht="24" x14ac:dyDescent="0.2">
      <c r="A117" s="6" t="s">
        <v>26</v>
      </c>
      <c r="B117" s="7" t="s">
        <v>121</v>
      </c>
      <c r="C117" s="6" t="s">
        <v>40</v>
      </c>
      <c r="D117" s="6">
        <v>8</v>
      </c>
      <c r="E117" s="25"/>
      <c r="F117" s="17">
        <f t="shared" si="3"/>
        <v>0</v>
      </c>
    </row>
    <row r="118" spans="1:6" s="1" customFormat="1" ht="14.25" x14ac:dyDescent="0.2">
      <c r="A118" s="6" t="s">
        <v>28</v>
      </c>
      <c r="B118" s="7" t="s">
        <v>122</v>
      </c>
      <c r="C118" s="6" t="s">
        <v>40</v>
      </c>
      <c r="D118" s="6">
        <v>8</v>
      </c>
      <c r="E118" s="25"/>
      <c r="F118" s="17">
        <f t="shared" si="3"/>
        <v>0</v>
      </c>
    </row>
    <row r="119" spans="1:6" s="1" customFormat="1" ht="24" x14ac:dyDescent="0.2">
      <c r="A119" s="6" t="s">
        <v>48</v>
      </c>
      <c r="B119" s="7" t="s">
        <v>123</v>
      </c>
      <c r="C119" s="6" t="s">
        <v>40</v>
      </c>
      <c r="D119" s="6">
        <v>1</v>
      </c>
      <c r="E119" s="25"/>
      <c r="F119" s="17">
        <f t="shared" si="3"/>
        <v>0</v>
      </c>
    </row>
    <row r="120" spans="1:6" s="1" customFormat="1" ht="14.25" x14ac:dyDescent="0.2">
      <c r="A120" s="6" t="s">
        <v>50</v>
      </c>
      <c r="B120" s="7" t="s">
        <v>124</v>
      </c>
      <c r="C120" s="6" t="s">
        <v>40</v>
      </c>
      <c r="D120" s="6">
        <v>2</v>
      </c>
      <c r="E120" s="25"/>
      <c r="F120" s="17">
        <f t="shared" si="3"/>
        <v>0</v>
      </c>
    </row>
    <row r="121" spans="1:6" s="1" customFormat="1" ht="14.25" x14ac:dyDescent="0.2">
      <c r="A121" s="6" t="s">
        <v>52</v>
      </c>
      <c r="B121" s="7" t="s">
        <v>83</v>
      </c>
      <c r="C121" s="6" t="s">
        <v>84</v>
      </c>
      <c r="D121" s="6">
        <v>1</v>
      </c>
      <c r="E121" s="25"/>
      <c r="F121" s="17">
        <f t="shared" si="3"/>
        <v>0</v>
      </c>
    </row>
    <row r="122" spans="1:6" s="1" customFormat="1" ht="14.25" x14ac:dyDescent="0.2">
      <c r="A122" s="6" t="s">
        <v>54</v>
      </c>
      <c r="B122" s="7" t="s">
        <v>115</v>
      </c>
      <c r="C122" s="6" t="s">
        <v>40</v>
      </c>
      <c r="D122" s="6">
        <v>1</v>
      </c>
      <c r="E122" s="25"/>
      <c r="F122" s="17">
        <f t="shared" si="3"/>
        <v>0</v>
      </c>
    </row>
    <row r="123" spans="1:6" s="1" customFormat="1" ht="14.25" x14ac:dyDescent="0.2">
      <c r="A123" s="6" t="s">
        <v>56</v>
      </c>
      <c r="B123" s="7" t="s">
        <v>125</v>
      </c>
      <c r="C123" s="6" t="s">
        <v>40</v>
      </c>
      <c r="D123" s="6">
        <v>12</v>
      </c>
      <c r="E123" s="25"/>
      <c r="F123" s="17">
        <f t="shared" si="3"/>
        <v>0</v>
      </c>
    </row>
    <row r="124" spans="1:6" s="1" customFormat="1" ht="14.25" x14ac:dyDescent="0.2">
      <c r="A124" s="5" t="s">
        <v>3</v>
      </c>
      <c r="B124" s="18" t="s">
        <v>85</v>
      </c>
      <c r="C124" s="18"/>
      <c r="D124" s="18"/>
      <c r="E124" s="18"/>
      <c r="F124" s="20">
        <f>SUM(F109:F123)</f>
        <v>0</v>
      </c>
    </row>
    <row r="125" spans="1:6" s="5" customFormat="1" ht="14.25" customHeight="1" x14ac:dyDescent="0.2">
      <c r="A125" s="5" t="s">
        <v>3</v>
      </c>
    </row>
    <row r="126" spans="1:6" s="5" customFormat="1" ht="14.25" customHeight="1" x14ac:dyDescent="0.2">
      <c r="A126" s="5" t="s">
        <v>3</v>
      </c>
    </row>
    <row r="127" spans="1:6" s="1" customFormat="1" ht="14.25" x14ac:dyDescent="0.2">
      <c r="A127" s="5" t="s">
        <v>3</v>
      </c>
      <c r="B127" s="24" t="s">
        <v>29</v>
      </c>
      <c r="C127" s="5"/>
      <c r="D127" s="5"/>
      <c r="E127" s="5"/>
      <c r="F127" s="5"/>
    </row>
    <row r="128" spans="1:6" s="5" customFormat="1" ht="7.9" customHeight="1" x14ac:dyDescent="0.2">
      <c r="A128" s="5" t="s">
        <v>3</v>
      </c>
    </row>
    <row r="129" spans="1:6" s="1" customFormat="1" ht="14.25" x14ac:dyDescent="0.2">
      <c r="A129" s="6" t="s">
        <v>10</v>
      </c>
      <c r="B129" s="7" t="s">
        <v>36</v>
      </c>
      <c r="C129" s="6" t="s">
        <v>37</v>
      </c>
      <c r="D129" s="6">
        <v>160</v>
      </c>
      <c r="E129" s="25"/>
      <c r="F129" s="17">
        <f t="shared" ref="F129:F145" si="4">D129*E129</f>
        <v>0</v>
      </c>
    </row>
    <row r="130" spans="1:6" s="1" customFormat="1" ht="14.25" x14ac:dyDescent="0.2">
      <c r="A130" s="6" t="s">
        <v>12</v>
      </c>
      <c r="B130" s="7" t="s">
        <v>116</v>
      </c>
      <c r="C130" s="6" t="s">
        <v>40</v>
      </c>
      <c r="D130" s="6">
        <v>5</v>
      </c>
      <c r="E130" s="25"/>
      <c r="F130" s="17">
        <f t="shared" si="4"/>
        <v>0</v>
      </c>
    </row>
    <row r="131" spans="1:6" s="1" customFormat="1" ht="24" x14ac:dyDescent="0.2">
      <c r="A131" s="6" t="s">
        <v>14</v>
      </c>
      <c r="B131" s="7" t="s">
        <v>126</v>
      </c>
      <c r="C131" s="6" t="s">
        <v>40</v>
      </c>
      <c r="D131" s="6">
        <v>12</v>
      </c>
      <c r="E131" s="25"/>
      <c r="F131" s="17">
        <f t="shared" si="4"/>
        <v>0</v>
      </c>
    </row>
    <row r="132" spans="1:6" s="1" customFormat="1" ht="24" x14ac:dyDescent="0.2">
      <c r="A132" s="6" t="s">
        <v>16</v>
      </c>
      <c r="B132" s="7" t="s">
        <v>127</v>
      </c>
      <c r="C132" s="6" t="s">
        <v>40</v>
      </c>
      <c r="D132" s="6">
        <v>1</v>
      </c>
      <c r="E132" s="25"/>
      <c r="F132" s="17">
        <f t="shared" si="4"/>
        <v>0</v>
      </c>
    </row>
    <row r="133" spans="1:6" s="1" customFormat="1" ht="24" x14ac:dyDescent="0.2">
      <c r="A133" s="6" t="s">
        <v>18</v>
      </c>
      <c r="B133" s="7" t="s">
        <v>128</v>
      </c>
      <c r="C133" s="6" t="s">
        <v>40</v>
      </c>
      <c r="D133" s="6">
        <v>1</v>
      </c>
      <c r="E133" s="25"/>
      <c r="F133" s="17">
        <f t="shared" si="4"/>
        <v>0</v>
      </c>
    </row>
    <row r="134" spans="1:6" s="1" customFormat="1" ht="14.25" x14ac:dyDescent="0.2">
      <c r="A134" s="6" t="s">
        <v>20</v>
      </c>
      <c r="B134" s="7" t="s">
        <v>129</v>
      </c>
      <c r="C134" s="6" t="s">
        <v>40</v>
      </c>
      <c r="D134" s="6">
        <v>1</v>
      </c>
      <c r="E134" s="25"/>
      <c r="F134" s="17">
        <f t="shared" si="4"/>
        <v>0</v>
      </c>
    </row>
    <row r="135" spans="1:6" s="1" customFormat="1" ht="14.25" x14ac:dyDescent="0.2">
      <c r="A135" s="6" t="s">
        <v>22</v>
      </c>
      <c r="B135" s="7" t="s">
        <v>130</v>
      </c>
      <c r="C135" s="6" t="s">
        <v>40</v>
      </c>
      <c r="D135" s="6">
        <v>6</v>
      </c>
      <c r="E135" s="25"/>
      <c r="F135" s="17">
        <f t="shared" si="4"/>
        <v>0</v>
      </c>
    </row>
    <row r="136" spans="1:6" s="1" customFormat="1" ht="14.25" x14ac:dyDescent="0.2">
      <c r="A136" s="6" t="s">
        <v>24</v>
      </c>
      <c r="B136" s="7" t="s">
        <v>131</v>
      </c>
      <c r="C136" s="6" t="s">
        <v>40</v>
      </c>
      <c r="D136" s="6">
        <v>1</v>
      </c>
      <c r="E136" s="25"/>
      <c r="F136" s="17">
        <f t="shared" si="4"/>
        <v>0</v>
      </c>
    </row>
    <row r="137" spans="1:6" s="1" customFormat="1" ht="24" x14ac:dyDescent="0.2">
      <c r="A137" s="6" t="s">
        <v>26</v>
      </c>
      <c r="B137" s="7" t="s">
        <v>132</v>
      </c>
      <c r="C137" s="6" t="s">
        <v>40</v>
      </c>
      <c r="D137" s="6">
        <v>2</v>
      </c>
      <c r="E137" s="25"/>
      <c r="F137" s="17">
        <f t="shared" si="4"/>
        <v>0</v>
      </c>
    </row>
    <row r="138" spans="1:6" s="1" customFormat="1" ht="14.25" x14ac:dyDescent="0.2">
      <c r="A138" s="6" t="s">
        <v>28</v>
      </c>
      <c r="B138" s="7" t="s">
        <v>133</v>
      </c>
      <c r="C138" s="6" t="s">
        <v>40</v>
      </c>
      <c r="D138" s="6">
        <v>12</v>
      </c>
      <c r="E138" s="25"/>
      <c r="F138" s="17">
        <f t="shared" si="4"/>
        <v>0</v>
      </c>
    </row>
    <row r="139" spans="1:6" s="1" customFormat="1" ht="24" x14ac:dyDescent="0.2">
      <c r="A139" s="6" t="s">
        <v>48</v>
      </c>
      <c r="B139" s="7" t="s">
        <v>134</v>
      </c>
      <c r="C139" s="6" t="s">
        <v>40</v>
      </c>
      <c r="D139" s="6">
        <v>2</v>
      </c>
      <c r="E139" s="25"/>
      <c r="F139" s="17">
        <f t="shared" si="4"/>
        <v>0</v>
      </c>
    </row>
    <row r="140" spans="1:6" s="1" customFormat="1" ht="36" x14ac:dyDescent="0.2">
      <c r="A140" s="6" t="s">
        <v>50</v>
      </c>
      <c r="B140" s="7" t="s">
        <v>135</v>
      </c>
      <c r="C140" s="6" t="s">
        <v>37</v>
      </c>
      <c r="D140" s="6">
        <v>150</v>
      </c>
      <c r="E140" s="25"/>
      <c r="F140" s="17">
        <f t="shared" si="4"/>
        <v>0</v>
      </c>
    </row>
    <row r="141" spans="1:6" s="1" customFormat="1" ht="14.25" x14ac:dyDescent="0.2">
      <c r="A141" s="6" t="s">
        <v>52</v>
      </c>
      <c r="B141" s="7" t="s">
        <v>136</v>
      </c>
      <c r="C141" s="6" t="s">
        <v>37</v>
      </c>
      <c r="D141" s="6">
        <v>10</v>
      </c>
      <c r="E141" s="25"/>
      <c r="F141" s="17">
        <f t="shared" si="4"/>
        <v>0</v>
      </c>
    </row>
    <row r="142" spans="1:6" s="1" customFormat="1" ht="14.25" x14ac:dyDescent="0.2">
      <c r="A142" s="6" t="s">
        <v>54</v>
      </c>
      <c r="B142" s="7" t="s">
        <v>83</v>
      </c>
      <c r="C142" s="6" t="s">
        <v>40</v>
      </c>
      <c r="D142" s="6">
        <v>1</v>
      </c>
      <c r="E142" s="25"/>
      <c r="F142" s="17">
        <f t="shared" si="4"/>
        <v>0</v>
      </c>
    </row>
    <row r="143" spans="1:6" s="1" customFormat="1" ht="14.25" x14ac:dyDescent="0.2">
      <c r="A143" s="6" t="s">
        <v>56</v>
      </c>
      <c r="B143" s="7" t="s">
        <v>115</v>
      </c>
      <c r="C143" s="6" t="s">
        <v>40</v>
      </c>
      <c r="D143" s="6">
        <v>1</v>
      </c>
      <c r="E143" s="25"/>
      <c r="F143" s="17">
        <f t="shared" si="4"/>
        <v>0</v>
      </c>
    </row>
    <row r="144" spans="1:6" s="1" customFormat="1" ht="14.25" x14ac:dyDescent="0.2">
      <c r="A144" s="6" t="s">
        <v>58</v>
      </c>
      <c r="B144" s="7" t="s">
        <v>137</v>
      </c>
      <c r="C144" s="6" t="s">
        <v>107</v>
      </c>
      <c r="D144" s="6">
        <v>5</v>
      </c>
      <c r="E144" s="25"/>
      <c r="F144" s="17">
        <f t="shared" si="4"/>
        <v>0</v>
      </c>
    </row>
    <row r="145" spans="1:6" s="1" customFormat="1" ht="14.25" x14ac:dyDescent="0.2">
      <c r="A145" s="6" t="s">
        <v>60</v>
      </c>
      <c r="B145" s="7" t="s">
        <v>138</v>
      </c>
      <c r="C145" s="6" t="s">
        <v>107</v>
      </c>
      <c r="D145" s="6">
        <v>1</v>
      </c>
      <c r="E145" s="25"/>
      <c r="F145" s="17">
        <f t="shared" si="4"/>
        <v>0</v>
      </c>
    </row>
    <row r="146" spans="1:6" s="1" customFormat="1" ht="14.25" x14ac:dyDescent="0.2">
      <c r="A146" s="5" t="s">
        <v>3</v>
      </c>
      <c r="B146" s="18" t="s">
        <v>85</v>
      </c>
      <c r="C146" s="18"/>
      <c r="D146" s="18"/>
      <c r="E146" s="18"/>
      <c r="F146" s="20">
        <f>SUM(F129:F145)</f>
        <v>0</v>
      </c>
    </row>
  </sheetData>
  <sheetProtection algorithmName="SHA-512" hashValue="SiKebwmKy0lkfNd0eCNbEZKo1QsuV/pgXEL0ki99GCFike/IP9FJRadkHj4vjbZ5lVyEDT89Z+ljT3CvJcHmhA==" saltValue="5aq6Pspf1k/DGJVXOIU6CQ==" spinCount="100000" sheet="1" objects="1" scenarios="1"/>
  <pageMargins left="0.39370078740157483" right="0.39370078740157483" top="0.39370078740157483" bottom="0.39370078740157483" header="0.51181102362204722" footer="0.31496062992125984"/>
  <pageSetup paperSize="9" orientation="portrait" horizontalDpi="1200" r:id="rId1"/>
  <headerFooter>
    <oddFooter>&amp;C&amp;C&amp;P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Rozpočet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Škrobianová</dc:creator>
  <cp:lastModifiedBy>Jana Škrobianová</cp:lastModifiedBy>
  <cp:lastPrinted>2018-06-02T19:02:45Z</cp:lastPrinted>
  <dcterms:created xsi:type="dcterms:W3CDTF">2018-07-11T09:24:51Z</dcterms:created>
  <dcterms:modified xsi:type="dcterms:W3CDTF">2018-07-11T09:24:51Z</dcterms:modified>
</cp:coreProperties>
</file>